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95" windowWidth="13503" windowHeight="7757" activeTab="0"/>
  </bookViews>
  <sheets>
    <sheet name="дека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<sst xmlns="http://schemas.openxmlformats.org/spreadsheetml/2006/main" count="129" uniqueCount="53">
  <si>
    <t>УТВЕРЖДЕНА</t>
  </si>
  <si>
    <t xml:space="preserve"> решением совета депутатов</t>
  </si>
  <si>
    <t>МУНИЦИПАЛЬНАЯ ЦЕЛЕВАЯ ПРОГРАММА</t>
  </si>
  <si>
    <t>№</t>
  </si>
  <si>
    <t>ПР</t>
  </si>
  <si>
    <t>ЦСР</t>
  </si>
  <si>
    <t>ВР</t>
  </si>
  <si>
    <t>КОСГУ</t>
  </si>
  <si>
    <t>Областной бюджет</t>
  </si>
  <si>
    <t>Местный бюджет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</si>
  <si>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</si>
  <si>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</si>
  <si>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0409</t>
  </si>
  <si>
    <t>500</t>
  </si>
  <si>
    <t>225</t>
  </si>
  <si>
    <t>Всего по разделу:</t>
  </si>
  <si>
    <t>ИТОГО:</t>
  </si>
  <si>
    <t>1.2</t>
  </si>
  <si>
    <t>795 63 00</t>
  </si>
  <si>
    <t>1.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</si>
  <si>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795 64 00</t>
  </si>
  <si>
    <t>1.3</t>
  </si>
  <si>
    <t>1.4</t>
  </si>
  <si>
    <t>1.5</t>
  </si>
  <si>
    <t>муниципального образования Мгинское городское поселение</t>
  </si>
  <si>
    <t>Кировского муниципального район Ленинградской области</t>
  </si>
  <si>
    <t>План на 2013 г. (тысяч рублей)</t>
  </si>
  <si>
    <t>Отсыпка песчано-гравийной смесью грунтовых дорог</t>
  </si>
  <si>
    <t>Ямочный ремонт дорог</t>
  </si>
  <si>
    <t xml:space="preserve">Ремонт дороги по ул.Донецкой в п.Мга </t>
  </si>
  <si>
    <t xml:space="preserve">Ремонт дороги по ул.Майора Жаринова в п.Мга </t>
  </si>
  <si>
    <t>Ремонт тротуара по Советскому пр. в п.Мга</t>
  </si>
  <si>
    <t>(Приложение 14)</t>
  </si>
  <si>
    <t>Наименование и местонахождение объектов</t>
  </si>
  <si>
    <t>от "19"декабря  2012 г. №65</t>
  </si>
  <si>
    <t xml:space="preserve"> развития сети автомобильных дорог общего пользования местного значения в границах населенных пунктов муниципального образования Мгинское городское поселение  Кировского муниципального района Ленинградской области на 2013 год</t>
  </si>
  <si>
    <t>(в редакции решения совета депутатов</t>
  </si>
  <si>
    <t>Реконструкция подъездной автомобильной дороги в п.Старая Малукса</t>
  </si>
  <si>
    <t>1.6</t>
  </si>
  <si>
    <t xml:space="preserve">Ремонт дороги по ул.Пролетарской в п.Мга </t>
  </si>
  <si>
    <t>1.7</t>
  </si>
  <si>
    <t>1.8</t>
  </si>
  <si>
    <t>1.9</t>
  </si>
  <si>
    <t xml:space="preserve">Ремонт дороги по ул.Северная от ул.Челюскинцев в п.Мга </t>
  </si>
  <si>
    <t>Ремонт участка дороги по ул.Донецкая от д.82 до д.81</t>
  </si>
  <si>
    <t>всего</t>
  </si>
  <si>
    <t>522 40 13</t>
  </si>
  <si>
    <t>244</t>
  </si>
  <si>
    <t>243</t>
  </si>
  <si>
    <t>411</t>
  </si>
  <si>
    <t>310</t>
  </si>
  <si>
    <t>522 40 14</t>
  </si>
  <si>
    <t>от "26" декабря 2013г № 59)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</si>
</sst>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 wrapText="1"/>
    </xf>
    <xf numFmtId="49" fontId="5" fillId="2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49" fontId="5" fillId="20" borderId="17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SheetLayoutView="100" zoomScalePageLayoutView="0" workbookViewId="0" topLeftCell="A3">
      <selection activeCell="A12" sqref="A12:I12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9.00390625" style="1" customWidth="1"/>
    <col min="4" max="4" width="10.875" style="1" customWidth="1"/>
    <col min="5" max="5" width="8.125" style="1" customWidth="1"/>
    <col min="6" max="6" width="9.375" style="1" customWidth="1"/>
    <col min="7" max="7" width="10.625" style="1" hidden="1" customWidth="1"/>
    <col min="8" max="8" width="12.25390625" style="1" customWidth="1"/>
    <col min="9" max="9" width="13.25390625" style="1" customWidth="1"/>
    <col min="10" max="10" width="9.125" style="3" customWidth="1"/>
    <col min="11" max="11" width="12.375" style="3" bestFit="1" customWidth="1"/>
  </cols>
  <sheetData>
    <row r="1" spans="2:14" ht="20.25" customHeight="1">
      <c r="B1" s="28"/>
      <c r="C1" s="28"/>
      <c r="D1" s="28"/>
      <c r="E1" s="58" t="s">
        <v>0</v>
      </c>
      <c r="F1" s="58"/>
      <c r="G1" s="58"/>
      <c r="H1" s="58"/>
      <c r="I1" s="58"/>
      <c r="J1" s="58"/>
      <c r="K1" s="2"/>
      <c r="L1" s="2"/>
      <c r="M1" s="2"/>
      <c r="N1" s="2"/>
    </row>
    <row r="2" spans="2:10" ht="16.5" customHeight="1">
      <c r="B2" s="28"/>
      <c r="C2" s="28"/>
      <c r="D2" s="59" t="s">
        <v>1</v>
      </c>
      <c r="E2" s="59"/>
      <c r="F2" s="59"/>
      <c r="G2" s="59"/>
      <c r="H2" s="59"/>
      <c r="I2" s="59"/>
      <c r="J2" s="59"/>
    </row>
    <row r="3" spans="2:10" ht="12.75" customHeight="1">
      <c r="B3" s="28"/>
      <c r="C3" s="59" t="s">
        <v>24</v>
      </c>
      <c r="D3" s="59"/>
      <c r="E3" s="59"/>
      <c r="F3" s="59"/>
      <c r="G3" s="59"/>
      <c r="H3" s="59"/>
      <c r="I3" s="59"/>
      <c r="J3" s="59"/>
    </row>
    <row r="4" spans="2:10" ht="12.75" customHeight="1">
      <c r="B4" s="28"/>
      <c r="C4" s="59" t="s">
        <v>25</v>
      </c>
      <c r="D4" s="59"/>
      <c r="E4" s="59"/>
      <c r="F4" s="59"/>
      <c r="G4" s="59"/>
      <c r="H4" s="59"/>
      <c r="I4" s="59"/>
      <c r="J4" s="59"/>
    </row>
    <row r="5" spans="2:10" ht="12.75" customHeight="1">
      <c r="B5" s="28"/>
      <c r="C5" s="59" t="s">
        <v>34</v>
      </c>
      <c r="D5" s="59"/>
      <c r="E5" s="59"/>
      <c r="F5" s="59"/>
      <c r="G5" s="59"/>
      <c r="H5" s="59"/>
      <c r="I5" s="59"/>
      <c r="J5" s="59"/>
    </row>
    <row r="6" spans="2:10" ht="12.75" customHeight="1">
      <c r="B6" s="28"/>
      <c r="C6" s="28"/>
      <c r="D6" s="28"/>
      <c r="E6" s="28"/>
      <c r="F6" s="28"/>
      <c r="G6" s="59" t="s">
        <v>32</v>
      </c>
      <c r="H6" s="59"/>
      <c r="I6" s="59"/>
      <c r="J6" s="59"/>
    </row>
    <row r="7" spans="2:10" ht="16.5" customHeight="1">
      <c r="B7" s="28"/>
      <c r="C7" s="28"/>
      <c r="D7" s="59" t="s">
        <v>36</v>
      </c>
      <c r="E7" s="59"/>
      <c r="F7" s="59"/>
      <c r="G7" s="59"/>
      <c r="H7" s="59"/>
      <c r="I7" s="59"/>
      <c r="J7" s="59"/>
    </row>
    <row r="8" spans="2:10" ht="20.25" customHeight="1">
      <c r="B8" s="28"/>
      <c r="C8" s="28"/>
      <c r="D8" s="59" t="s">
        <v>52</v>
      </c>
      <c r="E8" s="59"/>
      <c r="F8" s="59"/>
      <c r="G8" s="59"/>
      <c r="H8" s="59"/>
      <c r="I8" s="59"/>
      <c r="J8" s="59"/>
    </row>
    <row r="9" spans="2:9" ht="15">
      <c r="B9" s="28"/>
      <c r="C9" s="28"/>
      <c r="D9" s="28"/>
      <c r="E9" s="28"/>
      <c r="F9" s="28"/>
      <c r="G9" s="28"/>
      <c r="H9" s="28"/>
      <c r="I9" s="28"/>
    </row>
    <row r="10" spans="1:11" s="6" customFormat="1" ht="13.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s="8" customFormat="1" ht="14.25" customHeight="1">
      <c r="A11" s="63" t="s">
        <v>2</v>
      </c>
      <c r="B11" s="63"/>
      <c r="C11" s="63"/>
      <c r="D11" s="63"/>
      <c r="E11" s="63"/>
      <c r="F11" s="63"/>
      <c r="G11" s="63"/>
      <c r="H11" s="63"/>
      <c r="I11" s="63"/>
      <c r="J11" s="7"/>
      <c r="K11" s="7"/>
    </row>
    <row r="12" spans="1:11" s="8" customFormat="1" ht="42" customHeight="1">
      <c r="A12" s="74" t="s">
        <v>35</v>
      </c>
      <c r="B12" s="74"/>
      <c r="C12" s="74"/>
      <c r="D12" s="74"/>
      <c r="E12" s="74"/>
      <c r="F12" s="74"/>
      <c r="G12" s="74"/>
      <c r="H12" s="74"/>
      <c r="I12" s="74"/>
      <c r="J12" s="7"/>
      <c r="K12" s="7"/>
    </row>
    <row r="13" spans="1:11" s="6" customFormat="1" ht="14.25" thickBot="1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</row>
    <row r="14" spans="1:10" ht="22.5" customHeight="1">
      <c r="A14" s="64" t="s">
        <v>3</v>
      </c>
      <c r="B14" s="62" t="s">
        <v>33</v>
      </c>
      <c r="C14" s="62" t="s">
        <v>4</v>
      </c>
      <c r="D14" s="62" t="s">
        <v>5</v>
      </c>
      <c r="E14" s="60" t="s">
        <v>6</v>
      </c>
      <c r="F14" s="60" t="s">
        <v>7</v>
      </c>
      <c r="G14" s="60" t="s">
        <v>26</v>
      </c>
      <c r="H14" s="60"/>
      <c r="I14" s="60"/>
      <c r="J14" s="61"/>
    </row>
    <row r="15" spans="1:10" ht="25.5" customHeight="1" thickBot="1">
      <c r="A15" s="87"/>
      <c r="B15" s="88"/>
      <c r="C15" s="88"/>
      <c r="D15" s="88"/>
      <c r="E15" s="86"/>
      <c r="F15" s="86"/>
      <c r="G15" s="29" t="s">
        <v>8</v>
      </c>
      <c r="H15" s="29" t="s">
        <v>8</v>
      </c>
      <c r="I15" s="29" t="s">
        <v>9</v>
      </c>
      <c r="J15" s="30" t="s">
        <v>45</v>
      </c>
    </row>
    <row r="16" spans="1:9" ht="29.25" customHeight="1" hidden="1" thickBot="1">
      <c r="A16" s="83" t="s">
        <v>10</v>
      </c>
      <c r="B16" s="84"/>
      <c r="C16" s="84"/>
      <c r="D16" s="84"/>
      <c r="E16" s="84"/>
      <c r="F16" s="84"/>
      <c r="G16" s="84"/>
      <c r="H16" s="84"/>
      <c r="I16" s="85"/>
    </row>
    <row r="17" spans="1:9" ht="37.5" customHeight="1" hidden="1" thickBot="1">
      <c r="A17" s="11" t="s">
        <v>11</v>
      </c>
      <c r="B17" s="16"/>
      <c r="C17" s="12" t="s">
        <v>12</v>
      </c>
      <c r="D17" s="17" t="s">
        <v>18</v>
      </c>
      <c r="E17" s="12" t="s">
        <v>13</v>
      </c>
      <c r="F17" s="12" t="s">
        <v>14</v>
      </c>
      <c r="G17" s="13">
        <v>0</v>
      </c>
      <c r="H17" s="37"/>
      <c r="I17" s="18"/>
    </row>
    <row r="18" spans="1:9" ht="38.25" customHeight="1" hidden="1" thickBot="1" thickTop="1">
      <c r="A18" s="11" t="s">
        <v>17</v>
      </c>
      <c r="B18" s="16"/>
      <c r="C18" s="12" t="s">
        <v>12</v>
      </c>
      <c r="D18" s="17" t="s">
        <v>18</v>
      </c>
      <c r="E18" s="12" t="s">
        <v>13</v>
      </c>
      <c r="F18" s="12" t="s">
        <v>14</v>
      </c>
      <c r="G18" s="13">
        <v>0</v>
      </c>
      <c r="H18" s="37"/>
      <c r="I18" s="18"/>
    </row>
    <row r="19" spans="1:11" s="10" customFormat="1" ht="13.5" customHeight="1" hidden="1" thickBot="1" thickTop="1">
      <c r="A19" s="68" t="s">
        <v>15</v>
      </c>
      <c r="B19" s="69"/>
      <c r="C19" s="69"/>
      <c r="D19" s="69"/>
      <c r="E19" s="70"/>
      <c r="F19" s="19"/>
      <c r="G19" s="20">
        <f>G17</f>
        <v>0</v>
      </c>
      <c r="H19" s="38"/>
      <c r="I19" s="23">
        <f>I17+I18</f>
        <v>0</v>
      </c>
      <c r="J19" s="9"/>
      <c r="K19" s="9"/>
    </row>
    <row r="20" spans="1:11" s="10" customFormat="1" ht="0.75" customHeight="1">
      <c r="A20" s="71" t="s">
        <v>19</v>
      </c>
      <c r="B20" s="72"/>
      <c r="C20" s="72"/>
      <c r="D20" s="72"/>
      <c r="E20" s="72"/>
      <c r="F20" s="72"/>
      <c r="G20" s="72"/>
      <c r="H20" s="72"/>
      <c r="I20" s="73"/>
      <c r="J20" s="9"/>
      <c r="K20" s="9"/>
    </row>
    <row r="21" spans="1:10" ht="45" customHeight="1">
      <c r="A21" s="79" t="s">
        <v>11</v>
      </c>
      <c r="B21" s="81" t="s">
        <v>27</v>
      </c>
      <c r="C21" s="34" t="s">
        <v>12</v>
      </c>
      <c r="D21" s="31" t="s">
        <v>20</v>
      </c>
      <c r="E21" s="34" t="s">
        <v>48</v>
      </c>
      <c r="F21" s="34" t="s">
        <v>14</v>
      </c>
      <c r="G21" s="35">
        <v>0</v>
      </c>
      <c r="H21" s="39">
        <v>0</v>
      </c>
      <c r="I21" s="35">
        <f>794.9+1031.2-1062.7-27.4-232.6</f>
        <v>503.39999999999986</v>
      </c>
      <c r="J21" s="41">
        <f>G21+I21</f>
        <v>503.39999999999986</v>
      </c>
    </row>
    <row r="22" spans="1:10" ht="38.25" customHeight="1" hidden="1">
      <c r="A22" s="80"/>
      <c r="B22" s="82"/>
      <c r="C22" s="55" t="s">
        <v>12</v>
      </c>
      <c r="D22" s="32" t="s">
        <v>46</v>
      </c>
      <c r="E22" s="55" t="s">
        <v>13</v>
      </c>
      <c r="F22" s="55" t="s">
        <v>14</v>
      </c>
      <c r="G22" s="44"/>
      <c r="H22" s="56"/>
      <c r="I22" s="44"/>
      <c r="J22" s="57">
        <f>G22+I22</f>
        <v>0</v>
      </c>
    </row>
    <row r="23" spans="1:10" ht="38.25" customHeight="1">
      <c r="A23" s="79" t="s">
        <v>17</v>
      </c>
      <c r="B23" s="77" t="s">
        <v>28</v>
      </c>
      <c r="C23" s="34" t="s">
        <v>12</v>
      </c>
      <c r="D23" s="31" t="s">
        <v>20</v>
      </c>
      <c r="E23" s="34" t="s">
        <v>48</v>
      </c>
      <c r="F23" s="34" t="s">
        <v>14</v>
      </c>
      <c r="G23" s="35">
        <v>0</v>
      </c>
      <c r="H23" s="39">
        <v>0</v>
      </c>
      <c r="I23" s="35">
        <f>500-200-78.5</f>
        <v>221.5</v>
      </c>
      <c r="J23" s="41">
        <f>G23+I23</f>
        <v>221.5</v>
      </c>
    </row>
    <row r="24" spans="1:10" ht="39" customHeight="1" hidden="1">
      <c r="A24" s="80"/>
      <c r="B24" s="78"/>
      <c r="C24" s="53" t="s">
        <v>12</v>
      </c>
      <c r="D24" s="33" t="s">
        <v>46</v>
      </c>
      <c r="E24" s="53" t="s">
        <v>13</v>
      </c>
      <c r="F24" s="53" t="s">
        <v>14</v>
      </c>
      <c r="G24" s="36"/>
      <c r="H24" s="40"/>
      <c r="I24" s="36"/>
      <c r="J24" s="42">
        <f>G24+I24</f>
        <v>0</v>
      </c>
    </row>
    <row r="25" spans="1:10" ht="36.75" customHeight="1">
      <c r="A25" s="79" t="s">
        <v>21</v>
      </c>
      <c r="B25" s="81" t="s">
        <v>29</v>
      </c>
      <c r="C25" s="34" t="s">
        <v>12</v>
      </c>
      <c r="D25" s="31" t="s">
        <v>20</v>
      </c>
      <c r="E25" s="34" t="s">
        <v>47</v>
      </c>
      <c r="F25" s="34" t="s">
        <v>14</v>
      </c>
      <c r="G25" s="35">
        <v>0</v>
      </c>
      <c r="H25" s="39">
        <v>0</v>
      </c>
      <c r="I25" s="35">
        <f>2457.5-303-1796.3-11.2-1.6</f>
        <v>345.40000000000003</v>
      </c>
      <c r="J25" s="41">
        <f>G25+I25</f>
        <v>345.40000000000003</v>
      </c>
    </row>
    <row r="26" spans="1:10" ht="31.5" customHeight="1">
      <c r="A26" s="80"/>
      <c r="B26" s="82"/>
      <c r="C26" s="53" t="s">
        <v>12</v>
      </c>
      <c r="D26" s="33" t="s">
        <v>46</v>
      </c>
      <c r="E26" s="53" t="s">
        <v>47</v>
      </c>
      <c r="F26" s="53" t="s">
        <v>14</v>
      </c>
      <c r="G26" s="36"/>
      <c r="H26" s="40">
        <v>6581</v>
      </c>
      <c r="I26" s="36">
        <v>0</v>
      </c>
      <c r="J26" s="42">
        <f>H26+I26</f>
        <v>6581</v>
      </c>
    </row>
    <row r="27" spans="1:10" ht="36.75" customHeight="1">
      <c r="A27" s="79" t="s">
        <v>22</v>
      </c>
      <c r="B27" s="81" t="s">
        <v>30</v>
      </c>
      <c r="C27" s="34" t="s">
        <v>12</v>
      </c>
      <c r="D27" s="31" t="s">
        <v>20</v>
      </c>
      <c r="E27" s="34" t="s">
        <v>47</v>
      </c>
      <c r="F27" s="34" t="s">
        <v>14</v>
      </c>
      <c r="G27" s="35">
        <v>0</v>
      </c>
      <c r="H27" s="39">
        <v>0</v>
      </c>
      <c r="I27" s="35">
        <f>1247.6-968.3+1563.6</f>
        <v>1842.8999999999999</v>
      </c>
      <c r="J27" s="41">
        <f>G27+I27</f>
        <v>1842.8999999999999</v>
      </c>
    </row>
    <row r="28" spans="1:10" ht="31.5" customHeight="1">
      <c r="A28" s="80"/>
      <c r="B28" s="82"/>
      <c r="C28" s="53" t="s">
        <v>12</v>
      </c>
      <c r="D28" s="33" t="s">
        <v>46</v>
      </c>
      <c r="E28" s="53" t="s">
        <v>47</v>
      </c>
      <c r="F28" s="53" t="s">
        <v>14</v>
      </c>
      <c r="G28" s="36"/>
      <c r="H28" s="40">
        <v>3736.4</v>
      </c>
      <c r="I28" s="36">
        <v>0</v>
      </c>
      <c r="J28" s="42">
        <f>H28</f>
        <v>3736.4</v>
      </c>
    </row>
    <row r="29" spans="1:10" ht="38.25" customHeight="1">
      <c r="A29" s="75" t="s">
        <v>23</v>
      </c>
      <c r="B29" s="77" t="s">
        <v>31</v>
      </c>
      <c r="C29" s="34" t="s">
        <v>12</v>
      </c>
      <c r="D29" s="31" t="s">
        <v>20</v>
      </c>
      <c r="E29" s="34" t="s">
        <v>48</v>
      </c>
      <c r="F29" s="34" t="s">
        <v>14</v>
      </c>
      <c r="G29" s="35">
        <v>0</v>
      </c>
      <c r="H29" s="39">
        <v>0</v>
      </c>
      <c r="I29" s="35">
        <f>300-1.9</f>
        <v>298.1</v>
      </c>
      <c r="J29" s="41">
        <f>G29+I29</f>
        <v>298.1</v>
      </c>
    </row>
    <row r="30" spans="1:11" s="15" customFormat="1" ht="19.5" customHeight="1" hidden="1">
      <c r="A30" s="76"/>
      <c r="B30" s="78"/>
      <c r="C30" s="53" t="s">
        <v>12</v>
      </c>
      <c r="D30" s="33" t="s">
        <v>46</v>
      </c>
      <c r="E30" s="53" t="s">
        <v>13</v>
      </c>
      <c r="F30" s="53" t="s">
        <v>14</v>
      </c>
      <c r="G30" s="36"/>
      <c r="H30" s="40"/>
      <c r="I30" s="36"/>
      <c r="J30" s="42">
        <f>G30+I30</f>
        <v>0</v>
      </c>
      <c r="K30" s="14"/>
    </row>
    <row r="31" spans="1:11" s="15" customFormat="1" ht="32.25" customHeight="1">
      <c r="A31" s="75" t="s">
        <v>38</v>
      </c>
      <c r="B31" s="77" t="s">
        <v>37</v>
      </c>
      <c r="C31" s="34" t="s">
        <v>12</v>
      </c>
      <c r="D31" s="31" t="s">
        <v>20</v>
      </c>
      <c r="E31" s="34" t="s">
        <v>48</v>
      </c>
      <c r="F31" s="34" t="s">
        <v>14</v>
      </c>
      <c r="G31" s="35"/>
      <c r="H31" s="35">
        <v>0</v>
      </c>
      <c r="I31" s="35">
        <f>320-314.8-5.2</f>
        <v>-1.1546319456101628E-14</v>
      </c>
      <c r="J31" s="41">
        <f>H31+I31</f>
        <v>-1.1546319456101628E-14</v>
      </c>
      <c r="K31" s="14"/>
    </row>
    <row r="32" spans="1:11" s="15" customFormat="1" ht="32.25" customHeight="1">
      <c r="A32" s="92"/>
      <c r="B32" s="89"/>
      <c r="C32" s="50" t="s">
        <v>12</v>
      </c>
      <c r="D32" s="51" t="s">
        <v>20</v>
      </c>
      <c r="E32" s="50" t="s">
        <v>47</v>
      </c>
      <c r="F32" s="50" t="s">
        <v>14</v>
      </c>
      <c r="G32" s="48"/>
      <c r="H32" s="52">
        <v>0</v>
      </c>
      <c r="I32" s="48">
        <f>314.8-314.8</f>
        <v>0</v>
      </c>
      <c r="J32" s="49">
        <v>0</v>
      </c>
      <c r="K32" s="14"/>
    </row>
    <row r="33" spans="1:10" ht="31.5" customHeight="1">
      <c r="A33" s="93"/>
      <c r="B33" s="90"/>
      <c r="C33" s="50" t="s">
        <v>12</v>
      </c>
      <c r="D33" s="51" t="s">
        <v>20</v>
      </c>
      <c r="E33" s="50" t="s">
        <v>49</v>
      </c>
      <c r="F33" s="50" t="s">
        <v>50</v>
      </c>
      <c r="G33" s="48"/>
      <c r="H33" s="52">
        <v>0</v>
      </c>
      <c r="I33" s="48">
        <v>314.8</v>
      </c>
      <c r="J33" s="54">
        <f>G33+I33</f>
        <v>314.8</v>
      </c>
    </row>
    <row r="34" spans="1:10" ht="31.5" customHeight="1">
      <c r="A34" s="94"/>
      <c r="B34" s="91"/>
      <c r="C34" s="53" t="s">
        <v>12</v>
      </c>
      <c r="D34" s="95" t="s">
        <v>51</v>
      </c>
      <c r="E34" s="53" t="s">
        <v>49</v>
      </c>
      <c r="F34" s="53" t="s">
        <v>50</v>
      </c>
      <c r="G34" s="36"/>
      <c r="H34" s="40">
        <v>17603.8</v>
      </c>
      <c r="I34" s="36">
        <v>0</v>
      </c>
      <c r="J34" s="49">
        <f>H34+I34</f>
        <v>17603.8</v>
      </c>
    </row>
    <row r="35" spans="1:10" ht="31.5" customHeight="1">
      <c r="A35" s="75" t="s">
        <v>40</v>
      </c>
      <c r="B35" s="77" t="s">
        <v>39</v>
      </c>
      <c r="C35" s="34" t="s">
        <v>12</v>
      </c>
      <c r="D35" s="31" t="s">
        <v>20</v>
      </c>
      <c r="E35" s="34" t="s">
        <v>47</v>
      </c>
      <c r="F35" s="34" t="s">
        <v>14</v>
      </c>
      <c r="G35" s="35"/>
      <c r="H35" s="39">
        <v>0</v>
      </c>
      <c r="I35" s="35">
        <f>133.4+1547.7-1563.6+38.6</f>
        <v>156.10000000000022</v>
      </c>
      <c r="J35" s="41">
        <f>G35+I35</f>
        <v>156.10000000000022</v>
      </c>
    </row>
    <row r="36" spans="1:10" ht="29.25" customHeight="1">
      <c r="A36" s="76"/>
      <c r="B36" s="78"/>
      <c r="C36" s="53" t="s">
        <v>12</v>
      </c>
      <c r="D36" s="33" t="s">
        <v>46</v>
      </c>
      <c r="E36" s="53" t="s">
        <v>47</v>
      </c>
      <c r="F36" s="53" t="s">
        <v>14</v>
      </c>
      <c r="G36" s="36"/>
      <c r="H36" s="40">
        <v>2419</v>
      </c>
      <c r="I36" s="36">
        <v>0</v>
      </c>
      <c r="J36" s="42">
        <f>H36+I36</f>
        <v>2419</v>
      </c>
    </row>
    <row r="37" spans="1:10" ht="27" customHeight="1">
      <c r="A37" s="75" t="s">
        <v>41</v>
      </c>
      <c r="B37" s="77" t="s">
        <v>44</v>
      </c>
      <c r="C37" s="34" t="s">
        <v>12</v>
      </c>
      <c r="D37" s="31" t="s">
        <v>20</v>
      </c>
      <c r="E37" s="34" t="s">
        <v>48</v>
      </c>
      <c r="F37" s="34" t="s">
        <v>14</v>
      </c>
      <c r="G37" s="35"/>
      <c r="H37" s="39">
        <v>0</v>
      </c>
      <c r="I37" s="35">
        <f>431-0.7</f>
        <v>430.3</v>
      </c>
      <c r="J37" s="41">
        <f>G37+I37</f>
        <v>430.3</v>
      </c>
    </row>
    <row r="38" spans="1:10" ht="13.5" hidden="1">
      <c r="A38" s="76"/>
      <c r="B38" s="78"/>
      <c r="C38" s="53" t="s">
        <v>12</v>
      </c>
      <c r="D38" s="33" t="s">
        <v>46</v>
      </c>
      <c r="E38" s="53" t="s">
        <v>13</v>
      </c>
      <c r="F38" s="53" t="s">
        <v>14</v>
      </c>
      <c r="G38" s="36"/>
      <c r="H38" s="40"/>
      <c r="I38" s="36"/>
      <c r="J38" s="42">
        <f>G38+I38</f>
        <v>0</v>
      </c>
    </row>
    <row r="39" spans="1:10" ht="27" customHeight="1" thickBot="1">
      <c r="A39" s="24" t="s">
        <v>42</v>
      </c>
      <c r="B39" s="25" t="s">
        <v>43</v>
      </c>
      <c r="C39" s="26" t="s">
        <v>12</v>
      </c>
      <c r="D39" s="27" t="s">
        <v>20</v>
      </c>
      <c r="E39" s="26" t="s">
        <v>48</v>
      </c>
      <c r="F39" s="26" t="s">
        <v>14</v>
      </c>
      <c r="G39" s="45"/>
      <c r="H39" s="46">
        <v>0</v>
      </c>
      <c r="I39" s="45">
        <f>469-105-4</f>
        <v>360</v>
      </c>
      <c r="J39" s="47">
        <f>G39+I39</f>
        <v>360</v>
      </c>
    </row>
    <row r="40" spans="1:10" ht="15" thickBot="1">
      <c r="A40" s="65" t="s">
        <v>16</v>
      </c>
      <c r="B40" s="66"/>
      <c r="C40" s="66"/>
      <c r="D40" s="66"/>
      <c r="E40" s="67"/>
      <c r="F40" s="21"/>
      <c r="G40" s="22">
        <f>SUM(G21:G39)</f>
        <v>0</v>
      </c>
      <c r="H40" s="22">
        <f>SUM(H21:H39)</f>
        <v>30340.199999999997</v>
      </c>
      <c r="I40" s="22">
        <f>SUM(I21:I39)</f>
        <v>4472.5</v>
      </c>
      <c r="J40" s="43">
        <f>H40+I40</f>
        <v>34812.7</v>
      </c>
    </row>
  </sheetData>
  <sheetProtection/>
  <mergeCells count="37">
    <mergeCell ref="A37:A38"/>
    <mergeCell ref="B37:B38"/>
    <mergeCell ref="A40:E40"/>
    <mergeCell ref="A29:A30"/>
    <mergeCell ref="B29:B30"/>
    <mergeCell ref="A31:A34"/>
    <mergeCell ref="B31:B34"/>
    <mergeCell ref="A35:A36"/>
    <mergeCell ref="B35:B36"/>
    <mergeCell ref="A23:A24"/>
    <mergeCell ref="B23:B24"/>
    <mergeCell ref="A25:A26"/>
    <mergeCell ref="B25:B26"/>
    <mergeCell ref="A27:A28"/>
    <mergeCell ref="B27:B28"/>
    <mergeCell ref="G14:J14"/>
    <mergeCell ref="A16:I16"/>
    <mergeCell ref="A19:E19"/>
    <mergeCell ref="A20:I20"/>
    <mergeCell ref="A21:A22"/>
    <mergeCell ref="B21:B22"/>
    <mergeCell ref="A14:A15"/>
    <mergeCell ref="B14:B15"/>
    <mergeCell ref="D7:J7"/>
    <mergeCell ref="D8:J8"/>
    <mergeCell ref="A11:I11"/>
    <mergeCell ref="A12:I12"/>
    <mergeCell ref="C14:C15"/>
    <mergeCell ref="D14:D15"/>
    <mergeCell ref="E14:E15"/>
    <mergeCell ref="F14:F15"/>
    <mergeCell ref="C5:J5"/>
    <mergeCell ref="G6:J6"/>
    <mergeCell ref="E1:J1"/>
    <mergeCell ref="D2:J2"/>
    <mergeCell ref="C3:J3"/>
    <mergeCell ref="C4:J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bruhova</dc:creator>
  <cp:keywords/>
  <dc:description/>
  <cp:lastModifiedBy>shlykova</cp:lastModifiedBy>
  <cp:lastPrinted>2013-11-14T13:54:43Z</cp:lastPrinted>
  <dcterms:created xsi:type="dcterms:W3CDTF">2012-04-20T09:23:38Z</dcterms:created>
  <dcterms:modified xsi:type="dcterms:W3CDTF">2013-12-27T13:49:48Z</dcterms:modified>
  <cp:category/>
  <cp:version/>
  <cp:contentType/>
  <cp:contentStatus/>
</cp:coreProperties>
</file>