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6" activeTab="0"/>
  </bookViews>
  <sheets>
    <sheet name="Приложение 1 февраль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<sst xmlns="http://schemas.openxmlformats.org/spreadsheetml/2006/main" count="112" uniqueCount="111">
  <si>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</si>
  <si>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</si>
  <si>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</si>
  <si>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</si>
  <si>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</si>
  <si>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</si>
  <si>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</si>
  <si>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</si>
  <si>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</si>
  <si>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</si>
  <si>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</si>
  <si>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</si>
  <si>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</si>
  <si>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</si>
  <si>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</si>
  <si>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</si>
  <si>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</si>
  <si>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</si>
  <si>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</si>
  <si>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</si>
  <si>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</si>
  <si>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</si>
  <si>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</si>
  <si>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</si>
  <si>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</si>
  <si>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</si>
  <si>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</si>
  <si>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</si>
  <si>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</si>
  <si>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</si>
  <si>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1 14 02000 00 0000 000</t>
  </si>
  <si>
    <t>1 14 06000 00 0000 430</t>
  </si>
  <si>
    <t>УТВЕРЖДЕНЫ</t>
  </si>
  <si>
    <t>Ленинградской области</t>
  </si>
  <si>
    <t xml:space="preserve">Безвозмездные поступления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</si>
  <si>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</si>
  <si>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</si>
  <si>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совета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</si>
  <si>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</si>
  <si>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1 13 01000 00 0000 130</t>
  </si>
  <si>
    <t>Доходы от оказания платных услуг  (работ)</t>
  </si>
  <si>
    <t>муниципального образования</t>
  </si>
  <si>
    <t>Мгинское городское поселение</t>
  </si>
  <si>
    <t>Кировского муниципального района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</si>
  <si>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</si>
  <si>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</si>
  <si>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</si>
  <si>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</si>
  <si>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</si>
  <si>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</si>
  <si>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</si>
  <si>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</si>
  <si>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</si>
  <si>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</si>
  <si>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Субсидии бюджетам бюджетной системы РФ (межбюджетные субсидии)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</si>
  <si>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</si>
  <si>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1 16 00000 00 0000 000</t>
  </si>
  <si>
    <t>Штрафы, санкции, возмещение ущерба</t>
  </si>
  <si>
    <t>Прочие субсидии бюджетам городских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</si>
  <si>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</si>
  <si>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</si>
  <si>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</si>
  <si>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2 02 10000 00 0000 150</t>
  </si>
  <si>
    <t>2 02 20000 00 0000 150</t>
  </si>
  <si>
    <t>2 02 29999 13 0000 150</t>
  </si>
  <si>
    <t>2 02 30000 00 0000 150</t>
  </si>
  <si>
    <t>2 02 35118 13 0000 150</t>
  </si>
  <si>
    <t>2 02 40000 00 0000 150</t>
  </si>
  <si>
    <t>2 02 40014 13 0000 150</t>
  </si>
  <si>
    <t>2 02 30024 13 0000 150</t>
  </si>
  <si>
    <t>Субвенции бюджетам городских поселений на выполнение передаваемых полномочий субъектов РФ</t>
  </si>
  <si>
    <t>2 07 00000 00 0000 150</t>
  </si>
  <si>
    <t>Прочие безвозмездные поступления</t>
  </si>
  <si>
    <t xml:space="preserve">2 07 05000 13 0000 150 </t>
  </si>
  <si>
    <t>Прочие безвозмездные поступления в бюджеты городских поселений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</si>
  <si>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</si>
  <si>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1 17 00000 00 0000 000</t>
  </si>
  <si>
    <t>Прочие неналоговые доходы</t>
  </si>
  <si>
    <t>1 17 05000 00 0000 180</t>
  </si>
  <si>
    <t>в рамках государственной программы Ленинградской области "Устойчивое общественное развитие в Ленинградской области"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</si>
  <si>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</si>
  <si>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</si>
  <si>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в рамках государственной прогарммы Ленинградской области "Комплексное развитие сельских территорий Ленинградской области"</t>
  </si>
  <si>
    <t>2 02 16001 13 0000 150</t>
  </si>
  <si>
    <t>Дотации бюджетам городских  поселений на выравнивание бюджетной обеспеченности из бюджетов муниципальных районов</t>
  </si>
  <si>
    <t>в рамках государственной программы Ленинградской области "Развитие культуры в Ленинградской области"</t>
  </si>
  <si>
    <t>2 02 20302 13 0000 150</t>
  </si>
  <si>
    <t>2 02 25519 13 0000 150</t>
  </si>
  <si>
    <t>Субсидии бюджетам городских округов с внутригородским делением на поддержку отрасли культуры</t>
  </si>
  <si>
    <t>2 02 25576 13 0000 150</t>
  </si>
  <si>
    <t xml:space="preserve"> в рамках государственной программы "Охрана окружающей среды Ленинградской области"</t>
  </si>
  <si>
    <t xml:space="preserve"> в рамках государственной программы "Формирование городской среды и обеспечение качественным жильем граждан на территории Ленинградской области"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</si>
  <si>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</si>
  <si>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комплексного развития сельских территорий</t>
  </si>
  <si>
    <t xml:space="preserve">  2023 год сумма в (тыс.руб)</t>
  </si>
  <si>
    <t>Дотации бюджетам бюджетной системы Российской Федерации</t>
  </si>
  <si>
    <t>Субвенции бюджетам бюджетной системы РФ</t>
  </si>
  <si>
    <t>Доходы от оказания платных услуг и компенсации затрат государства</t>
  </si>
  <si>
    <r>
      <t xml:space="preserve">1 16 07000 </t>
    </r>
    <r>
      <rPr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0000 140</t>
    </r>
  </si>
  <si>
    <t xml:space="preserve">  2024 год сумма в (тыс.руб)</t>
  </si>
  <si>
    <t>Прогнозируемые поступления
налоговых, неналоговых доходов и безвозмездных поступлений в бюджет муниципального образования Мгинское городское поселение Кировского муниципального района Ленинградской области по кодам видов доходов  на 2023 год и на плановый период 2024 и 2025 годов</t>
  </si>
  <si>
    <t xml:space="preserve">  2025 год сумма в (тыс.руб)</t>
  </si>
  <si>
    <t>(в редакции решения совета депутатов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</si>
  <si>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</si>
  <si>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</si>
  <si>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от 1 декабря 2022 г. № 51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</si>
  <si>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</si>
  <si>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</si>
  <si>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1 13 02000 00 0000 130</t>
  </si>
  <si>
    <t>Доходы  от компенсации затрат государства</t>
  </si>
  <si>
    <t>от 02 февраля 2023 г. № 1 )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</si>
</sst>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/>
    </xf>
    <xf numFmtId="175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5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5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5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69">
      <selection activeCell="F13" sqref="F13"/>
    </sheetView>
  </sheetViews>
  <sheetFormatPr defaultColWidth="9.00390625" defaultRowHeight="12.75"/>
  <cols>
    <col min="1" max="1" width="24.00390625" style="1" customWidth="1"/>
    <col min="2" max="3" width="9.125" style="1" customWidth="1"/>
    <col min="4" max="4" width="35.75390625" style="1" customWidth="1"/>
    <col min="5" max="6" width="16.875" style="1" customWidth="1"/>
    <col min="7" max="7" width="14.75390625" style="1" customWidth="1"/>
    <col min="8" max="16384" width="9.125" style="1" customWidth="1"/>
  </cols>
  <sheetData>
    <row r="1" spans="6:7" ht="15.75">
      <c r="F1" s="2"/>
      <c r="G1" s="2" t="s">
        <v>32</v>
      </c>
    </row>
    <row r="2" spans="6:7" ht="15.75">
      <c r="F2" s="41" t="s">
        <v>37</v>
      </c>
      <c r="G2" s="41"/>
    </row>
    <row r="3" spans="6:7" ht="15" customHeight="1">
      <c r="F3" s="41" t="s">
        <v>41</v>
      </c>
      <c r="G3" s="41"/>
    </row>
    <row r="4" spans="6:7" ht="15.75">
      <c r="F4" s="41" t="s">
        <v>42</v>
      </c>
      <c r="G4" s="41"/>
    </row>
    <row r="5" spans="5:7" ht="15.75">
      <c r="E5" s="41" t="s">
        <v>43</v>
      </c>
      <c r="F5" s="41"/>
      <c r="G5" s="41"/>
    </row>
    <row r="6" spans="6:7" ht="15.75">
      <c r="F6" s="41" t="s">
        <v>33</v>
      </c>
      <c r="G6" s="41"/>
    </row>
    <row r="7" spans="6:7" ht="15.75">
      <c r="F7" s="41" t="s">
        <v>105</v>
      </c>
      <c r="G7" s="41"/>
    </row>
    <row r="8" spans="5:7" ht="15.75">
      <c r="E8" s="41" t="s">
        <v>102</v>
      </c>
      <c r="F8" s="41"/>
      <c r="G8" s="41"/>
    </row>
    <row r="9" spans="5:7" ht="15.75">
      <c r="E9" s="41" t="s">
        <v>110</v>
      </c>
      <c r="F9" s="41"/>
      <c r="G9" s="41"/>
    </row>
    <row r="10" spans="4:7" ht="13.5" customHeight="1">
      <c r="D10" s="42"/>
      <c r="E10" s="42"/>
      <c r="F10" s="42" t="s">
        <v>61</v>
      </c>
      <c r="G10" s="42"/>
    </row>
    <row r="11" spans="1:7" ht="12.75" customHeight="1">
      <c r="A11" s="43" t="s">
        <v>100</v>
      </c>
      <c r="B11" s="43"/>
      <c r="C11" s="43"/>
      <c r="D11" s="43"/>
      <c r="E11" s="43"/>
      <c r="F11" s="44"/>
      <c r="G11" s="44"/>
    </row>
    <row r="12" spans="1:7" ht="85.5" customHeight="1">
      <c r="A12" s="43"/>
      <c r="B12" s="43"/>
      <c r="C12" s="43"/>
      <c r="D12" s="43"/>
      <c r="E12" s="43"/>
      <c r="F12" s="44"/>
      <c r="G12" s="44"/>
    </row>
    <row r="13" spans="1:7" ht="15.75" customHeight="1">
      <c r="A13" s="12"/>
      <c r="B13" s="16"/>
      <c r="C13" s="16"/>
      <c r="D13" s="16"/>
      <c r="E13" s="17" t="s">
        <v>18</v>
      </c>
      <c r="F13" s="12"/>
      <c r="G13" s="12"/>
    </row>
    <row r="14" spans="1:7" ht="53.25" customHeight="1">
      <c r="A14" s="18" t="s">
        <v>4</v>
      </c>
      <c r="B14" s="45" t="s">
        <v>14</v>
      </c>
      <c r="C14" s="46"/>
      <c r="D14" s="47"/>
      <c r="E14" s="19" t="s">
        <v>94</v>
      </c>
      <c r="F14" s="19" t="s">
        <v>99</v>
      </c>
      <c r="G14" s="19" t="s">
        <v>101</v>
      </c>
    </row>
    <row r="15" spans="1:7" ht="27" customHeight="1">
      <c r="A15" s="18"/>
      <c r="B15" s="48" t="s">
        <v>3</v>
      </c>
      <c r="C15" s="49"/>
      <c r="D15" s="50"/>
      <c r="E15" s="20">
        <f>E16+E42</f>
        <v>181276.7</v>
      </c>
      <c r="F15" s="20">
        <f>F16+F42</f>
        <v>147236.4</v>
      </c>
      <c r="G15" s="20">
        <f>G16+G42</f>
        <v>147546.40000000002</v>
      </c>
    </row>
    <row r="16" spans="1:7" ht="19.5" customHeight="1">
      <c r="A16" s="3" t="s">
        <v>5</v>
      </c>
      <c r="B16" s="51" t="s">
        <v>20</v>
      </c>
      <c r="C16" s="52"/>
      <c r="D16" s="53"/>
      <c r="E16" s="4">
        <f>E17+E21+E26+E35+E24+E32+E19+E38+E40</f>
        <v>125387</v>
      </c>
      <c r="F16" s="4">
        <f>F17+F21+F26+F35+F24+F32+F19+F38+F40</f>
        <v>101684.2</v>
      </c>
      <c r="G16" s="4">
        <f>G17+G21+G26+G35+G24+G32+G19+G38+G40</f>
        <v>111382.90000000001</v>
      </c>
    </row>
    <row r="17" spans="1:7" ht="19.5" customHeight="1">
      <c r="A17" s="3" t="s">
        <v>6</v>
      </c>
      <c r="B17" s="51" t="s">
        <v>7</v>
      </c>
      <c r="C17" s="52"/>
      <c r="D17" s="53"/>
      <c r="E17" s="4">
        <f>E18</f>
        <v>21422.1</v>
      </c>
      <c r="F17" s="4">
        <f>F18</f>
        <v>22324.2</v>
      </c>
      <c r="G17" s="4">
        <f>G18</f>
        <v>24306.4</v>
      </c>
    </row>
    <row r="18" spans="1:7" ht="18.75" customHeight="1">
      <c r="A18" s="21" t="s">
        <v>8</v>
      </c>
      <c r="B18" s="54" t="s">
        <v>0</v>
      </c>
      <c r="C18" s="55"/>
      <c r="D18" s="56"/>
      <c r="E18" s="22">
        <v>21422.1</v>
      </c>
      <c r="F18" s="22">
        <v>22324.2</v>
      </c>
      <c r="G18" s="22">
        <v>24306.4</v>
      </c>
    </row>
    <row r="19" spans="1:7" s="11" customFormat="1" ht="36.75" customHeight="1">
      <c r="A19" s="23" t="s">
        <v>44</v>
      </c>
      <c r="B19" s="57" t="s">
        <v>45</v>
      </c>
      <c r="C19" s="58"/>
      <c r="D19" s="59"/>
      <c r="E19" s="24">
        <f>E20</f>
        <v>4345</v>
      </c>
      <c r="F19" s="24">
        <f>F20</f>
        <v>4518.8</v>
      </c>
      <c r="G19" s="24">
        <f>G20</f>
        <v>4518.8</v>
      </c>
    </row>
    <row r="20" spans="1:11" s="9" customFormat="1" ht="36.75" customHeight="1">
      <c r="A20" s="25" t="s">
        <v>46</v>
      </c>
      <c r="B20" s="60" t="s">
        <v>47</v>
      </c>
      <c r="C20" s="61"/>
      <c r="D20" s="62"/>
      <c r="E20" s="26">
        <v>4345</v>
      </c>
      <c r="F20" s="26">
        <v>4518.8</v>
      </c>
      <c r="G20" s="26">
        <v>4518.8</v>
      </c>
      <c r="J20" s="38"/>
      <c r="K20" s="38"/>
    </row>
    <row r="21" spans="1:7" ht="18" customHeight="1">
      <c r="A21" s="3" t="s">
        <v>19</v>
      </c>
      <c r="B21" s="51" t="s">
        <v>9</v>
      </c>
      <c r="C21" s="52"/>
      <c r="D21" s="53"/>
      <c r="E21" s="4">
        <f>E22+E23</f>
        <v>30893.2</v>
      </c>
      <c r="F21" s="4">
        <f>F22+F23</f>
        <v>31421.2</v>
      </c>
      <c r="G21" s="4">
        <f>G22+G23</f>
        <v>31946.6</v>
      </c>
    </row>
    <row r="22" spans="1:10" ht="19.5" customHeight="1">
      <c r="A22" s="21" t="s">
        <v>16</v>
      </c>
      <c r="B22" s="54" t="s">
        <v>2</v>
      </c>
      <c r="C22" s="55"/>
      <c r="D22" s="56"/>
      <c r="E22" s="22">
        <v>4218</v>
      </c>
      <c r="F22" s="22">
        <v>4666</v>
      </c>
      <c r="G22" s="22">
        <v>5111</v>
      </c>
      <c r="J22" s="39"/>
    </row>
    <row r="23" spans="1:7" ht="18.75" customHeight="1">
      <c r="A23" s="21" t="s">
        <v>17</v>
      </c>
      <c r="B23" s="54" t="s">
        <v>1</v>
      </c>
      <c r="C23" s="55"/>
      <c r="D23" s="56"/>
      <c r="E23" s="22">
        <v>26675.2</v>
      </c>
      <c r="F23" s="22">
        <v>26755.2</v>
      </c>
      <c r="G23" s="22">
        <v>26835.6</v>
      </c>
    </row>
    <row r="24" spans="1:7" s="5" customFormat="1" ht="18" customHeight="1">
      <c r="A24" s="6" t="s">
        <v>26</v>
      </c>
      <c r="B24" s="51" t="s">
        <v>27</v>
      </c>
      <c r="C24" s="52"/>
      <c r="D24" s="53"/>
      <c r="E24" s="15">
        <f>E25</f>
        <v>20</v>
      </c>
      <c r="F24" s="15">
        <f>F25</f>
        <v>20</v>
      </c>
      <c r="G24" s="15">
        <f>G25</f>
        <v>20</v>
      </c>
    </row>
    <row r="25" spans="1:7" ht="54.75" customHeight="1">
      <c r="A25" s="27" t="s">
        <v>28</v>
      </c>
      <c r="B25" s="54" t="s">
        <v>29</v>
      </c>
      <c r="C25" s="55"/>
      <c r="D25" s="56"/>
      <c r="E25" s="28">
        <v>20</v>
      </c>
      <c r="F25" s="28">
        <v>20</v>
      </c>
      <c r="G25" s="28">
        <v>20</v>
      </c>
    </row>
    <row r="26" spans="1:7" ht="52.5" customHeight="1">
      <c r="A26" s="6" t="s">
        <v>10</v>
      </c>
      <c r="B26" s="63" t="s">
        <v>11</v>
      </c>
      <c r="C26" s="64"/>
      <c r="D26" s="65"/>
      <c r="E26" s="15">
        <f>E27+E30</f>
        <v>19501.5</v>
      </c>
      <c r="F26" s="15">
        <f>F27+F30</f>
        <v>17501.5</v>
      </c>
      <c r="G26" s="15">
        <f>G27+G30</f>
        <v>17501.5</v>
      </c>
    </row>
    <row r="27" spans="1:7" ht="119.25" customHeight="1">
      <c r="A27" s="21" t="s">
        <v>12</v>
      </c>
      <c r="B27" s="66" t="s">
        <v>59</v>
      </c>
      <c r="C27" s="66"/>
      <c r="D27" s="66"/>
      <c r="E27" s="22">
        <f>9757.5+2000</f>
        <v>11757.5</v>
      </c>
      <c r="F27" s="22">
        <v>9757.5</v>
      </c>
      <c r="G27" s="22">
        <v>9757.5</v>
      </c>
    </row>
    <row r="28" spans="1:7" ht="90" customHeight="1">
      <c r="A28" s="21" t="s">
        <v>15</v>
      </c>
      <c r="B28" s="66" t="s">
        <v>35</v>
      </c>
      <c r="C28" s="66"/>
      <c r="D28" s="66"/>
      <c r="E28" s="22">
        <v>3700</v>
      </c>
      <c r="F28" s="22">
        <v>3700</v>
      </c>
      <c r="G28" s="22">
        <v>3700</v>
      </c>
    </row>
    <row r="29" spans="1:7" ht="103.5" customHeight="1">
      <c r="A29" s="29" t="s">
        <v>50</v>
      </c>
      <c r="B29" s="66" t="s">
        <v>51</v>
      </c>
      <c r="C29" s="66"/>
      <c r="D29" s="66"/>
      <c r="E29" s="22">
        <v>950</v>
      </c>
      <c r="F29" s="22">
        <v>950</v>
      </c>
      <c r="G29" s="22">
        <v>950</v>
      </c>
    </row>
    <row r="30" spans="1:7" ht="100.5" customHeight="1">
      <c r="A30" s="21" t="s">
        <v>21</v>
      </c>
      <c r="B30" s="66" t="s">
        <v>38</v>
      </c>
      <c r="C30" s="66"/>
      <c r="D30" s="66"/>
      <c r="E30" s="22">
        <v>7744</v>
      </c>
      <c r="F30" s="22">
        <v>7744</v>
      </c>
      <c r="G30" s="22">
        <v>7744</v>
      </c>
    </row>
    <row r="31" spans="1:7" ht="18" customHeight="1" hidden="1">
      <c r="A31" s="21"/>
      <c r="B31" s="51"/>
      <c r="C31" s="52"/>
      <c r="D31" s="53"/>
      <c r="E31" s="22"/>
      <c r="F31" s="22"/>
      <c r="G31" s="22"/>
    </row>
    <row r="32" spans="1:7" ht="36" customHeight="1">
      <c r="A32" s="30" t="s">
        <v>36</v>
      </c>
      <c r="B32" s="51" t="s">
        <v>97</v>
      </c>
      <c r="C32" s="52"/>
      <c r="D32" s="53"/>
      <c r="E32" s="4">
        <f>E33+E34</f>
        <v>7771.9</v>
      </c>
      <c r="F32" s="4">
        <f>F33+F34</f>
        <v>4155</v>
      </c>
      <c r="G32" s="4">
        <f>G33+G34</f>
        <v>4212</v>
      </c>
    </row>
    <row r="33" spans="1:7" s="9" customFormat="1" ht="27" customHeight="1">
      <c r="A33" s="31" t="s">
        <v>39</v>
      </c>
      <c r="B33" s="60" t="s">
        <v>40</v>
      </c>
      <c r="C33" s="61"/>
      <c r="D33" s="62"/>
      <c r="E33" s="26">
        <v>4473</v>
      </c>
      <c r="F33" s="26">
        <v>4155</v>
      </c>
      <c r="G33" s="26">
        <v>4212</v>
      </c>
    </row>
    <row r="34" spans="1:7" s="9" customFormat="1" ht="27" customHeight="1">
      <c r="A34" s="31" t="s">
        <v>108</v>
      </c>
      <c r="B34" s="60" t="s">
        <v>109</v>
      </c>
      <c r="C34" s="61"/>
      <c r="D34" s="62"/>
      <c r="E34" s="26">
        <v>3298.9</v>
      </c>
      <c r="F34" s="26">
        <v>0</v>
      </c>
      <c r="G34" s="26">
        <v>0</v>
      </c>
    </row>
    <row r="35" spans="1:7" s="5" customFormat="1" ht="35.25" customHeight="1">
      <c r="A35" s="7" t="s">
        <v>22</v>
      </c>
      <c r="B35" s="51" t="s">
        <v>23</v>
      </c>
      <c r="C35" s="52"/>
      <c r="D35" s="53"/>
      <c r="E35" s="4">
        <f>E36+E37</f>
        <v>41383.3</v>
      </c>
      <c r="F35" s="4">
        <f>F36+F37</f>
        <v>21693.5</v>
      </c>
      <c r="G35" s="4">
        <f>G36+G37</f>
        <v>28827.6</v>
      </c>
    </row>
    <row r="36" spans="1:7" s="10" customFormat="1" ht="100.5" customHeight="1">
      <c r="A36" s="8" t="s">
        <v>30</v>
      </c>
      <c r="B36" s="54" t="s">
        <v>52</v>
      </c>
      <c r="C36" s="55"/>
      <c r="D36" s="56"/>
      <c r="E36" s="22">
        <f>1300+1500</f>
        <v>2800</v>
      </c>
      <c r="F36" s="22">
        <v>4000</v>
      </c>
      <c r="G36" s="22">
        <v>4000</v>
      </c>
    </row>
    <row r="37" spans="1:7" s="14" customFormat="1" ht="38.25" customHeight="1">
      <c r="A37" s="8" t="s">
        <v>31</v>
      </c>
      <c r="B37" s="54" t="s">
        <v>53</v>
      </c>
      <c r="C37" s="55"/>
      <c r="D37" s="56"/>
      <c r="E37" s="22">
        <v>38583.3</v>
      </c>
      <c r="F37" s="22">
        <f>19193.5-1500</f>
        <v>17693.5</v>
      </c>
      <c r="G37" s="22">
        <f>26327.6-1500</f>
        <v>24827.6</v>
      </c>
    </row>
    <row r="38" spans="1:7" ht="27" customHeight="1">
      <c r="A38" s="23" t="s">
        <v>56</v>
      </c>
      <c r="B38" s="57" t="s">
        <v>57</v>
      </c>
      <c r="C38" s="58"/>
      <c r="D38" s="59"/>
      <c r="E38" s="24">
        <f>E39</f>
        <v>20</v>
      </c>
      <c r="F38" s="24">
        <f>F39</f>
        <v>20</v>
      </c>
      <c r="G38" s="24">
        <f>G39</f>
        <v>20</v>
      </c>
    </row>
    <row r="39" spans="1:7" ht="138" customHeight="1">
      <c r="A39" s="8" t="s">
        <v>98</v>
      </c>
      <c r="B39" s="54" t="s">
        <v>75</v>
      </c>
      <c r="C39" s="55"/>
      <c r="D39" s="56"/>
      <c r="E39" s="22">
        <v>20</v>
      </c>
      <c r="F39" s="22">
        <v>20</v>
      </c>
      <c r="G39" s="22">
        <v>20</v>
      </c>
    </row>
    <row r="40" spans="1:7" s="13" customFormat="1" ht="21.75" customHeight="1">
      <c r="A40" s="3" t="s">
        <v>76</v>
      </c>
      <c r="B40" s="51" t="s">
        <v>77</v>
      </c>
      <c r="C40" s="52"/>
      <c r="D40" s="53"/>
      <c r="E40" s="4">
        <f>E41</f>
        <v>30</v>
      </c>
      <c r="F40" s="4">
        <f>F41</f>
        <v>30</v>
      </c>
      <c r="G40" s="4">
        <f>G41</f>
        <v>30</v>
      </c>
    </row>
    <row r="41" spans="1:7" ht="23.25" customHeight="1">
      <c r="A41" s="21" t="s">
        <v>78</v>
      </c>
      <c r="B41" s="54" t="s">
        <v>77</v>
      </c>
      <c r="C41" s="55"/>
      <c r="D41" s="56"/>
      <c r="E41" s="22">
        <v>30</v>
      </c>
      <c r="F41" s="22">
        <v>30</v>
      </c>
      <c r="G41" s="22">
        <v>30</v>
      </c>
    </row>
    <row r="42" spans="1:7" ht="27.75" customHeight="1">
      <c r="A42" s="18" t="s">
        <v>13</v>
      </c>
      <c r="B42" s="48" t="s">
        <v>34</v>
      </c>
      <c r="C42" s="49"/>
      <c r="D42" s="50"/>
      <c r="E42" s="20">
        <f>E43+E65</f>
        <v>55889.7</v>
      </c>
      <c r="F42" s="20">
        <f>F43+F65</f>
        <v>45552.2</v>
      </c>
      <c r="G42" s="20">
        <f>G43+G65</f>
        <v>36163.5</v>
      </c>
    </row>
    <row r="43" spans="1:7" ht="33" customHeight="1">
      <c r="A43" s="7" t="s">
        <v>24</v>
      </c>
      <c r="B43" s="51" t="s">
        <v>25</v>
      </c>
      <c r="C43" s="52"/>
      <c r="D43" s="53"/>
      <c r="E43" s="4">
        <f>E44+E46+E59+E62</f>
        <v>55859.7</v>
      </c>
      <c r="F43" s="4">
        <f>F44+F59+F62+F46</f>
        <v>45522.2</v>
      </c>
      <c r="G43" s="4">
        <f>G44+G59+G62+G46</f>
        <v>36133.5</v>
      </c>
    </row>
    <row r="44" spans="1:7" ht="36" customHeight="1">
      <c r="A44" s="7" t="s">
        <v>62</v>
      </c>
      <c r="B44" s="51" t="s">
        <v>95</v>
      </c>
      <c r="C44" s="52"/>
      <c r="D44" s="53"/>
      <c r="E44" s="4">
        <f>E45</f>
        <v>21318.5</v>
      </c>
      <c r="F44" s="4">
        <f>F45</f>
        <v>22575.1</v>
      </c>
      <c r="G44" s="4">
        <f>G45</f>
        <v>23769.4</v>
      </c>
    </row>
    <row r="45" spans="1:7" ht="50.25" customHeight="1">
      <c r="A45" s="8" t="s">
        <v>83</v>
      </c>
      <c r="B45" s="54" t="s">
        <v>84</v>
      </c>
      <c r="C45" s="55"/>
      <c r="D45" s="56"/>
      <c r="E45" s="22">
        <v>21318.5</v>
      </c>
      <c r="F45" s="22">
        <v>22575.1</v>
      </c>
      <c r="G45" s="22">
        <v>23769.4</v>
      </c>
    </row>
    <row r="46" spans="1:7" ht="36.75" customHeight="1">
      <c r="A46" s="23" t="s">
        <v>63</v>
      </c>
      <c r="B46" s="57" t="s">
        <v>54</v>
      </c>
      <c r="C46" s="58"/>
      <c r="D46" s="59"/>
      <c r="E46" s="24">
        <f>E48+E51+E53+E47</f>
        <v>31454</v>
      </c>
      <c r="F46" s="24">
        <f>F48+F51+F53+F47</f>
        <v>19832.1</v>
      </c>
      <c r="G46" s="24">
        <f>G48+G51+G53+G47</f>
        <v>9226.2</v>
      </c>
    </row>
    <row r="47" spans="1:7" ht="58.5" customHeight="1">
      <c r="A47" s="40" t="s">
        <v>106</v>
      </c>
      <c r="B47" s="67" t="s">
        <v>107</v>
      </c>
      <c r="C47" s="68"/>
      <c r="D47" s="69"/>
      <c r="E47" s="26">
        <v>6819.5</v>
      </c>
      <c r="F47" s="26">
        <v>0</v>
      </c>
      <c r="G47" s="26">
        <v>0</v>
      </c>
    </row>
    <row r="48" spans="1:7" ht="123.75" customHeight="1">
      <c r="A48" s="25" t="s">
        <v>103</v>
      </c>
      <c r="B48" s="60" t="s">
        <v>104</v>
      </c>
      <c r="C48" s="61"/>
      <c r="D48" s="62"/>
      <c r="E48" s="26">
        <v>1877</v>
      </c>
      <c r="F48" s="26">
        <v>0</v>
      </c>
      <c r="G48" s="26">
        <v>0</v>
      </c>
    </row>
    <row r="49" spans="1:7" ht="108" customHeight="1" hidden="1">
      <c r="A49" s="25" t="s">
        <v>86</v>
      </c>
      <c r="B49" s="60" t="s">
        <v>92</v>
      </c>
      <c r="C49" s="61"/>
      <c r="D49" s="62"/>
      <c r="E49" s="22">
        <v>0</v>
      </c>
      <c r="F49" s="22">
        <v>0</v>
      </c>
      <c r="G49" s="22">
        <v>0</v>
      </c>
    </row>
    <row r="50" spans="1:7" ht="52.5" customHeight="1" hidden="1">
      <c r="A50" s="25" t="s">
        <v>87</v>
      </c>
      <c r="B50" s="60" t="s">
        <v>88</v>
      </c>
      <c r="C50" s="61"/>
      <c r="D50" s="62"/>
      <c r="E50" s="22">
        <v>0</v>
      </c>
      <c r="F50" s="22">
        <v>0</v>
      </c>
      <c r="G50" s="22">
        <v>0</v>
      </c>
    </row>
    <row r="51" spans="1:7" ht="64.5" customHeight="1">
      <c r="A51" s="25" t="s">
        <v>80</v>
      </c>
      <c r="B51" s="54" t="s">
        <v>81</v>
      </c>
      <c r="C51" s="55"/>
      <c r="D51" s="56"/>
      <c r="E51" s="22">
        <v>10000</v>
      </c>
      <c r="F51" s="22">
        <v>0</v>
      </c>
      <c r="G51" s="22">
        <v>0</v>
      </c>
    </row>
    <row r="52" spans="1:7" ht="48.75" customHeight="1" hidden="1">
      <c r="A52" s="25" t="s">
        <v>89</v>
      </c>
      <c r="B52" s="54" t="s">
        <v>93</v>
      </c>
      <c r="C52" s="55"/>
      <c r="D52" s="56"/>
      <c r="E52" s="22">
        <v>0</v>
      </c>
      <c r="F52" s="22">
        <v>0</v>
      </c>
      <c r="G52" s="22">
        <v>0</v>
      </c>
    </row>
    <row r="53" spans="1:7" s="10" customFormat="1" ht="43.5" customHeight="1">
      <c r="A53" s="8" t="s">
        <v>64</v>
      </c>
      <c r="B53" s="70" t="s">
        <v>58</v>
      </c>
      <c r="C53" s="71"/>
      <c r="D53" s="72"/>
      <c r="E53" s="22">
        <f>E54+E55+E56+E57+E58</f>
        <v>12757.5</v>
      </c>
      <c r="F53" s="22">
        <f>F54+F55+F56+F57+F58</f>
        <v>19832.1</v>
      </c>
      <c r="G53" s="22">
        <f>G54+G55+G56+G57+G58</f>
        <v>9226.2</v>
      </c>
    </row>
    <row r="54" spans="1:7" s="10" customFormat="1" ht="51" customHeight="1">
      <c r="A54" s="8"/>
      <c r="B54" s="54" t="s">
        <v>85</v>
      </c>
      <c r="C54" s="55"/>
      <c r="D54" s="56"/>
      <c r="E54" s="35">
        <v>7048.2</v>
      </c>
      <c r="F54" s="35">
        <v>16892.1</v>
      </c>
      <c r="G54" s="35">
        <v>7048.2</v>
      </c>
    </row>
    <row r="55" spans="1:7" s="10" customFormat="1" ht="51.75" customHeight="1">
      <c r="A55" s="8"/>
      <c r="B55" s="54" t="s">
        <v>79</v>
      </c>
      <c r="C55" s="55"/>
      <c r="D55" s="56"/>
      <c r="E55" s="35">
        <v>4601</v>
      </c>
      <c r="F55" s="35">
        <v>0</v>
      </c>
      <c r="G55" s="35">
        <v>0</v>
      </c>
    </row>
    <row r="56" spans="1:7" s="10" customFormat="1" ht="48.75" customHeight="1" hidden="1">
      <c r="A56" s="8"/>
      <c r="B56" s="54" t="s">
        <v>91</v>
      </c>
      <c r="C56" s="55"/>
      <c r="D56" s="56"/>
      <c r="E56" s="35">
        <v>0</v>
      </c>
      <c r="F56" s="35">
        <v>0</v>
      </c>
      <c r="G56" s="35">
        <v>0</v>
      </c>
    </row>
    <row r="57" spans="1:7" s="10" customFormat="1" ht="32.25" customHeight="1">
      <c r="A57" s="8"/>
      <c r="B57" s="54" t="s">
        <v>90</v>
      </c>
      <c r="C57" s="55"/>
      <c r="D57" s="56"/>
      <c r="E57" s="35">
        <v>1108.3</v>
      </c>
      <c r="F57" s="35">
        <v>2940</v>
      </c>
      <c r="G57" s="35">
        <v>2178</v>
      </c>
    </row>
    <row r="58" spans="1:7" s="10" customFormat="1" ht="58.5" customHeight="1" hidden="1">
      <c r="A58" s="8"/>
      <c r="B58" s="54" t="s">
        <v>82</v>
      </c>
      <c r="C58" s="55"/>
      <c r="D58" s="56"/>
      <c r="E58" s="35">
        <v>0</v>
      </c>
      <c r="F58" s="35">
        <v>0</v>
      </c>
      <c r="G58" s="35">
        <v>0</v>
      </c>
    </row>
    <row r="59" spans="1:7" s="10" customFormat="1" ht="27.75" customHeight="1">
      <c r="A59" s="7" t="s">
        <v>65</v>
      </c>
      <c r="B59" s="51" t="s">
        <v>96</v>
      </c>
      <c r="C59" s="52"/>
      <c r="D59" s="53"/>
      <c r="E59" s="36">
        <f>E61+E60</f>
        <v>636.1</v>
      </c>
      <c r="F59" s="36">
        <f>F61+F60</f>
        <v>663.9</v>
      </c>
      <c r="G59" s="36">
        <f>G61+G60</f>
        <v>686.8</v>
      </c>
    </row>
    <row r="60" spans="1:7" ht="36" customHeight="1">
      <c r="A60" s="8" t="s">
        <v>69</v>
      </c>
      <c r="B60" s="54" t="s">
        <v>70</v>
      </c>
      <c r="C60" s="55"/>
      <c r="D60" s="56"/>
      <c r="E60" s="35">
        <v>7</v>
      </c>
      <c r="F60" s="35">
        <v>7</v>
      </c>
      <c r="G60" s="35">
        <v>7</v>
      </c>
    </row>
    <row r="61" spans="1:7" s="10" customFormat="1" ht="60" customHeight="1">
      <c r="A61" s="8" t="s">
        <v>66</v>
      </c>
      <c r="B61" s="70" t="s">
        <v>60</v>
      </c>
      <c r="C61" s="71"/>
      <c r="D61" s="72"/>
      <c r="E61" s="37">
        <v>629.1</v>
      </c>
      <c r="F61" s="37">
        <v>656.9</v>
      </c>
      <c r="G61" s="37">
        <v>679.8</v>
      </c>
    </row>
    <row r="62" spans="1:7" ht="26.25" customHeight="1">
      <c r="A62" s="23" t="s">
        <v>67</v>
      </c>
      <c r="B62" s="32" t="s">
        <v>48</v>
      </c>
      <c r="C62" s="33"/>
      <c r="D62" s="34"/>
      <c r="E62" s="24">
        <f>E63</f>
        <v>2451.1</v>
      </c>
      <c r="F62" s="24">
        <f aca="true" t="shared" si="0" ref="E62:G63">F63</f>
        <v>2451.1</v>
      </c>
      <c r="G62" s="24">
        <f t="shared" si="0"/>
        <v>2451.1</v>
      </c>
    </row>
    <row r="63" spans="1:7" s="12" customFormat="1" ht="96.75" customHeight="1">
      <c r="A63" s="8" t="s">
        <v>68</v>
      </c>
      <c r="B63" s="54" t="s">
        <v>55</v>
      </c>
      <c r="C63" s="55"/>
      <c r="D63" s="56"/>
      <c r="E63" s="22">
        <f t="shared" si="0"/>
        <v>2451.1</v>
      </c>
      <c r="F63" s="22">
        <f t="shared" si="0"/>
        <v>2451.1</v>
      </c>
      <c r="G63" s="22">
        <f t="shared" si="0"/>
        <v>2451.1</v>
      </c>
    </row>
    <row r="64" spans="1:7" ht="51.75" customHeight="1">
      <c r="A64" s="8"/>
      <c r="B64" s="54" t="s">
        <v>49</v>
      </c>
      <c r="C64" s="55"/>
      <c r="D64" s="56"/>
      <c r="E64" s="22">
        <v>2451.1</v>
      </c>
      <c r="F64" s="22">
        <v>2451.1</v>
      </c>
      <c r="G64" s="22">
        <v>2451.1</v>
      </c>
    </row>
    <row r="65" spans="1:7" s="10" customFormat="1" ht="28.5" customHeight="1">
      <c r="A65" s="23" t="s">
        <v>71</v>
      </c>
      <c r="B65" s="57" t="s">
        <v>72</v>
      </c>
      <c r="C65" s="58"/>
      <c r="D65" s="59"/>
      <c r="E65" s="24">
        <f>E66</f>
        <v>30</v>
      </c>
      <c r="F65" s="24">
        <f>F66</f>
        <v>30</v>
      </c>
      <c r="G65" s="24">
        <f>G66</f>
        <v>30</v>
      </c>
    </row>
    <row r="66" spans="1:7" s="10" customFormat="1" ht="33.75" customHeight="1">
      <c r="A66" s="8" t="s">
        <v>73</v>
      </c>
      <c r="B66" s="54" t="s">
        <v>74</v>
      </c>
      <c r="C66" s="55"/>
      <c r="D66" s="56"/>
      <c r="E66" s="22">
        <v>30</v>
      </c>
      <c r="F66" s="22">
        <v>30</v>
      </c>
      <c r="G66" s="22">
        <v>30</v>
      </c>
    </row>
  </sheetData>
  <sheetProtection/>
  <mergeCells count="63">
    <mergeCell ref="B63:D63"/>
    <mergeCell ref="B64:D64"/>
    <mergeCell ref="B65:D65"/>
    <mergeCell ref="B66:D66"/>
    <mergeCell ref="E8:G8"/>
    <mergeCell ref="E9:G9"/>
    <mergeCell ref="B48:D48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2:D42"/>
    <mergeCell ref="B43:D43"/>
    <mergeCell ref="B44:D44"/>
    <mergeCell ref="B45:D45"/>
    <mergeCell ref="B46:D46"/>
    <mergeCell ref="B49:D49"/>
    <mergeCell ref="B47:D47"/>
    <mergeCell ref="B36:D36"/>
    <mergeCell ref="B37:D37"/>
    <mergeCell ref="B38:D38"/>
    <mergeCell ref="B39:D39"/>
    <mergeCell ref="B40:D40"/>
    <mergeCell ref="B41:D41"/>
    <mergeCell ref="B29:D29"/>
    <mergeCell ref="B30:D30"/>
    <mergeCell ref="B31:D31"/>
    <mergeCell ref="B32:D32"/>
    <mergeCell ref="B33:D33"/>
    <mergeCell ref="B35:D35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D10:E10"/>
    <mergeCell ref="F10:G10"/>
    <mergeCell ref="A11:G12"/>
    <mergeCell ref="B14:D14"/>
    <mergeCell ref="B15:D15"/>
    <mergeCell ref="B16:D16"/>
    <mergeCell ref="F2:G2"/>
    <mergeCell ref="F3:G3"/>
    <mergeCell ref="F4:G4"/>
    <mergeCell ref="E5:G5"/>
    <mergeCell ref="F6:G6"/>
    <mergeCell ref="F7:G7"/>
  </mergeCells>
  <printOptions/>
  <pageMargins left="0.7086614173228347" right="0.7086614173228347" top="0.7480314960629921" bottom="0.5511811023622047" header="0.31496062992125984" footer="0.31496062992125984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Admin</cp:lastModifiedBy>
  <cp:lastPrinted>2023-02-03T06:50:46Z</cp:lastPrinted>
  <dcterms:created xsi:type="dcterms:W3CDTF">2005-10-13T11:49:31Z</dcterms:created>
  <dcterms:modified xsi:type="dcterms:W3CDTF">2023-02-03T06:50:50Z</dcterms:modified>
  <cp:category/>
  <cp:version/>
  <cp:contentType/>
  <cp:contentStatus/>
</cp:coreProperties>
</file>