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05" windowWidth="13935" windowHeight="8640" activeTab="0"/>
  </bookViews>
  <sheets>
    <sheet name="нояб уточ" sheetId="1" r:id="rId1"/>
  </sheets>
  <definedNames>
    <definedName name="_xlnm.Print_Titles" localSheetId="0">'нояб уточ'!$15:$16</definedName>
  </definedNames>
  <calcPr fullCalcOnLoad="1" refMode="R1C1"/>
</workbook>
</file>

<file path=xl/sharedStrings.xml><?xml version="1.0" encoding="utf-8"?>
<sst xmlns="http://schemas.openxmlformats.org/spreadsheetml/2006/main" count="1007" uniqueCount="304">
  <si>
    <t>МО Мгинское городское поселение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</si>
  <si>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</si>
  <si>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</si>
  <si>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</si>
  <si>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</si>
  <si>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</si>
  <si>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</si>
  <si>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</si>
  <si>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</si>
  <si>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</si>
  <si>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</si>
  <si>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</si>
  <si>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</si>
  <si>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</si>
  <si>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</si>
  <si>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</si>
  <si>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</si>
  <si>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</si>
  <si>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</si>
  <si>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</si>
  <si>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</si>
  <si>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</si>
  <si>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</si>
  <si>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</si>
  <si>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</si>
  <si>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</si>
  <si>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</si>
  <si>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</si>
  <si>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</si>
  <si>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</si>
  <si>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</si>
  <si>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</si>
  <si>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</si>
  <si>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</si>
  <si>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</si>
  <si>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</si>
  <si>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</si>
  <si>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</si>
  <si>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</si>
  <si>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</si>
  <si>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</si>
  <si>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</si>
  <si>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</si>
  <si>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</si>
  <si>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</si>
  <si>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</si>
  <si>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</si>
  <si>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</si>
  <si>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</si>
  <si>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</si>
  <si>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</si>
  <si>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</si>
  <si>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</si>
  <si>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</si>
  <si>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</si>
  <si>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</si>
  <si>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</si>
  <si>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</si>
  <si>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</si>
  <si>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</si>
  <si>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</si>
  <si>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</si>
  <si>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</si>
  <si>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</si>
  <si>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</si>
  <si>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</si>
  <si>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</si>
  <si>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</si>
  <si>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</si>
  <si>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</si>
  <si>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</si>
  <si>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</si>
  <si>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</si>
  <si>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</si>
  <si>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</si>
  <si>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</si>
  <si>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</si>
  <si>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</si>
  <si>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</si>
  <si>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</si>
  <si>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</si>
  <si>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</si>
  <si>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</si>
  <si>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</si>
  <si>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</si>
  <si>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</si>
  <si>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</si>
  <si>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</si>
  <si>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</si>
  <si>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</si>
  <si>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</si>
  <si>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</si>
  <si>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</si>
  <si>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</si>
  <si>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</si>
  <si>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</si>
  <si>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</si>
  <si>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</si>
  <si>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</si>
  <si>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</si>
  <si>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</si>
  <si>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</si>
  <si>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</si>
  <si>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</si>
  <si>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</si>
  <si>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</si>
  <si>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</si>
  <si>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</si>
  <si>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</si>
  <si>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</si>
  <si>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</si>
  <si>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</si>
  <si>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</si>
  <si>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</si>
  <si>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</si>
  <si>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</si>
  <si>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</si>
  <si>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</si>
  <si>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</si>
  <si>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</si>
  <si>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</si>
  <si>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</si>
  <si>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</si>
  <si>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</si>
  <si>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</si>
  <si>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</si>
  <si>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</si>
  <si>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</si>
  <si>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</si>
  <si>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</si>
  <si>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</si>
  <si>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</si>
  <si>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</si>
  <si>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</si>
  <si>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</si>
  <si>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</si>
  <si>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</si>
  <si>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</si>
  <si>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</si>
  <si>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351 34 00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</si>
  <si>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</si>
  <si>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</si>
  <si>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</si>
  <si>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</si>
  <si>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</si>
  <si>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</si>
  <si>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</si>
  <si>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</si>
  <si>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Кинематография</t>
  </si>
  <si>
    <t>0802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</si>
  <si>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</si>
  <si>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</si>
  <si>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</si>
  <si>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</si>
  <si>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0806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</si>
  <si>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</si>
  <si>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</si>
  <si>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</si>
  <si>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</si>
  <si>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</si>
  <si>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</si>
  <si>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</si>
  <si>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</si>
  <si>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</si>
  <si>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</si>
  <si>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</si>
  <si>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</si>
  <si>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</si>
  <si>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</si>
  <si>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</si>
  <si>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</si>
  <si>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</si>
  <si>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</si>
  <si>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Расходы на услуги, предоставляемые населению банно- прачечными организациями 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</si>
  <si>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</si>
  <si>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</si>
  <si>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</si>
  <si>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Расходы по благоустройству в части проведения капитального ремонта</t>
  </si>
  <si>
    <t>600 30 00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</si>
  <si>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</si>
  <si>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</si>
  <si>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</si>
  <si>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</si>
  <si>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</si>
  <si>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</si>
  <si>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</si>
  <si>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Обеспечение деятельности подведомственных учреждений в части проведения капитального ремонта</t>
  </si>
  <si>
    <t>440 98 00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</si>
  <si>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</si>
  <si>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</si>
  <si>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</si>
  <si>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</si>
  <si>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</si>
  <si>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</si>
  <si>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</si>
  <si>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</si>
  <si>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</si>
  <si>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</si>
  <si>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</si>
  <si>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</si>
  <si>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</si>
  <si>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</si>
  <si>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</si>
  <si>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</si>
  <si>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</si>
  <si>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</si>
  <si>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</si>
  <si>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</si>
  <si>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</si>
  <si>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</si>
  <si>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521 06 06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</si>
  <si>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</si>
  <si>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521 06 08</t>
  </si>
  <si>
    <t>338 01 00</t>
  </si>
  <si>
    <t>Расходы на проектирование схем генеральных планов поселений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</si>
  <si>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</si>
  <si>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</si>
  <si>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</si>
  <si>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</si>
  <si>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</si>
  <si>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</si>
  <si>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Закупка для государственных нужд техники, производимой на территории Российской Федерации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</si>
  <si>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</si>
  <si>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</si>
  <si>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</si>
  <si>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</si>
  <si>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</si>
  <si>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</si>
  <si>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</si>
  <si>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</si>
  <si>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</si>
  <si>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</si>
  <si>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</si>
  <si>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</si>
  <si>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Расходы на проведение капитального ремонта по объектам банно-прачечного хозяйства</t>
  </si>
  <si>
    <t>Прочие мероприятия по благоустройству городских округов и поселений</t>
  </si>
  <si>
    <t>решением совета депутатов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</si>
  <si>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</si>
  <si>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</si>
  <si>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</si>
  <si>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</si>
  <si>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</si>
  <si>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</si>
  <si>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</si>
  <si>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классификации расходов бюджета на 2011 год</t>
  </si>
  <si>
    <t>521 06 05</t>
  </si>
  <si>
    <t>090 02 02</t>
  </si>
  <si>
    <t>1400</t>
  </si>
  <si>
    <t xml:space="preserve">Культура и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</si>
  <si>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</si>
  <si>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</si>
  <si>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0804</t>
  </si>
  <si>
    <t xml:space="preserve">Мероприятия в сфере культуры, кинематографии 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</si>
  <si>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</si>
  <si>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</si>
  <si>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</si>
  <si>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</si>
  <si>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</si>
  <si>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</si>
  <si>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</si>
  <si>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</si>
  <si>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Межбюджетные трансферты бюджетам муниципальных районов из бюджетов поселений 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</si>
  <si>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</si>
  <si>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</si>
  <si>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(Приложение 6)</t>
  </si>
  <si>
    <t>Иные межбюджетные трансферты</t>
  </si>
  <si>
    <t>002 99 00</t>
  </si>
  <si>
    <t xml:space="preserve">Расходы на прочие мероприятия в области культуры </t>
  </si>
  <si>
    <t>Мероприятия в области  спорта и физической культуры</t>
  </si>
  <si>
    <t>от "16" декабря 2010 г. №58</t>
  </si>
  <si>
    <t>(в редакции решения совета депутатов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</si>
  <si>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</si>
  <si>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Прочие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</si>
  <si>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</si>
  <si>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</si>
  <si>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годы"</t>
  </si>
  <si>
    <t>Дорожное хозяйство</t>
  </si>
  <si>
    <t>0409</t>
  </si>
  <si>
    <t>522 00 00</t>
  </si>
  <si>
    <t>Региональные целевые программы</t>
  </si>
  <si>
    <t>012</t>
  </si>
  <si>
    <t>Выполнение функций государственными органами</t>
  </si>
  <si>
    <t>522 40 10</t>
  </si>
  <si>
    <t>Долгосрочная целевая программа "Совершенствование и развитие автомобильных дорог Ленинградской области на 2009-2012 годы"</t>
  </si>
  <si>
    <t>795 39 00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</si>
  <si>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</si>
  <si>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</si>
  <si>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</si>
  <si>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522 07 00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</si>
  <si>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</si>
  <si>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092 03 43</t>
  </si>
  <si>
    <t>Расходы на услуги по оценке муниципального имущества</t>
  </si>
  <si>
    <t>Здравоохранение</t>
  </si>
  <si>
    <t>0900</t>
  </si>
  <si>
    <t>Амбулаторная помощь</t>
  </si>
  <si>
    <t>0902</t>
  </si>
  <si>
    <t>521 05 00</t>
  </si>
  <si>
    <t>Межбюджетные субсидии</t>
  </si>
  <si>
    <t>502</t>
  </si>
  <si>
    <t>Финансирование добровольной пожарной дружины</t>
  </si>
  <si>
    <t>202 67 01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</si>
  <si>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</si>
  <si>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МО Кировский район муниципальный Ленинградской области</t>
  </si>
  <si>
    <t>от "25" ноября 2011 года № 50)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</si>
</sst>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wrapText="1"/>
    </xf>
    <xf numFmtId="49" fontId="10" fillId="0" borderId="1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164" fontId="10" fillId="0" borderId="25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9" fillId="0" borderId="20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165" fontId="8" fillId="0" borderId="26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10" fillId="0" borderId="31" xfId="0" applyNumberFormat="1" applyFont="1" applyBorder="1" applyAlignment="1">
      <alignment horizontal="left" wrapText="1"/>
    </xf>
    <xf numFmtId="49" fontId="9" fillId="0" borderId="32" xfId="0" applyNumberFormat="1" applyFont="1" applyBorder="1" applyAlignment="1">
      <alignment horizontal="left" wrapText="1"/>
    </xf>
    <xf numFmtId="49" fontId="10" fillId="0" borderId="33" xfId="0" applyNumberFormat="1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left" wrapText="1"/>
    </xf>
    <xf numFmtId="49" fontId="10" fillId="0" borderId="32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32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left" wrapText="1"/>
    </xf>
    <xf numFmtId="49" fontId="10" fillId="0" borderId="33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10" fillId="0" borderId="36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left" wrapText="1"/>
    </xf>
    <xf numFmtId="0" fontId="6" fillId="24" borderId="39" xfId="0" applyFont="1" applyFill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right"/>
    </xf>
    <xf numFmtId="164" fontId="8" fillId="0" borderId="41" xfId="0" applyNumberFormat="1" applyFont="1" applyBorder="1" applyAlignment="1">
      <alignment horizontal="right"/>
    </xf>
    <xf numFmtId="164" fontId="10" fillId="0" borderId="42" xfId="0" applyNumberFormat="1" applyFont="1" applyBorder="1" applyAlignment="1">
      <alignment horizontal="right"/>
    </xf>
    <xf numFmtId="164" fontId="8" fillId="0" borderId="43" xfId="0" applyNumberFormat="1" applyFont="1" applyBorder="1" applyAlignment="1">
      <alignment horizontal="right"/>
    </xf>
    <xf numFmtId="164" fontId="10" fillId="0" borderId="44" xfId="0" applyNumberFormat="1" applyFont="1" applyBorder="1" applyAlignment="1">
      <alignment horizontal="right"/>
    </xf>
    <xf numFmtId="164" fontId="10" fillId="0" borderId="45" xfId="0" applyNumberFormat="1" applyFont="1" applyBorder="1" applyAlignment="1">
      <alignment horizontal="right"/>
    </xf>
    <xf numFmtId="164" fontId="10" fillId="0" borderId="43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8" fillId="0" borderId="40" xfId="0" applyNumberFormat="1" applyFont="1" applyBorder="1" applyAlignment="1">
      <alignment horizontal="right"/>
    </xf>
    <xf numFmtId="164" fontId="10" fillId="0" borderId="47" xfId="0" applyNumberFormat="1" applyFont="1" applyBorder="1" applyAlignment="1">
      <alignment horizontal="right"/>
    </xf>
    <xf numFmtId="164" fontId="8" fillId="0" borderId="45" xfId="0" applyNumberFormat="1" applyFont="1" applyBorder="1" applyAlignment="1">
      <alignment horizontal="right"/>
    </xf>
    <xf numFmtId="164" fontId="8" fillId="0" borderId="41" xfId="0" applyNumberFormat="1" applyFont="1" applyFill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164" fontId="10" fillId="0" borderId="47" xfId="0" applyNumberFormat="1" applyFont="1" applyFill="1" applyBorder="1" applyAlignment="1">
      <alignment horizontal="right"/>
    </xf>
    <xf numFmtId="164" fontId="8" fillId="0" borderId="47" xfId="0" applyNumberFormat="1" applyFont="1" applyBorder="1" applyAlignment="1">
      <alignment horizontal="right"/>
    </xf>
    <xf numFmtId="164" fontId="10" fillId="0" borderId="44" xfId="0" applyNumberFormat="1" applyFont="1" applyFill="1" applyBorder="1" applyAlignment="1">
      <alignment horizontal="right"/>
    </xf>
    <xf numFmtId="49" fontId="10" fillId="0" borderId="48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left" wrapText="1"/>
    </xf>
    <xf numFmtId="49" fontId="10" fillId="0" borderId="28" xfId="0" applyNumberFormat="1" applyFont="1" applyFill="1" applyBorder="1" applyAlignment="1">
      <alignment horizontal="left" wrapText="1"/>
    </xf>
    <xf numFmtId="164" fontId="8" fillId="0" borderId="43" xfId="0" applyNumberFormat="1" applyFont="1" applyBorder="1" applyAlignment="1">
      <alignment horizontal="right"/>
    </xf>
    <xf numFmtId="49" fontId="9" fillId="0" borderId="38" xfId="0" applyNumberFormat="1" applyFont="1" applyFill="1" applyBorder="1" applyAlignment="1">
      <alignment horizontal="left" wrapText="1"/>
    </xf>
    <xf numFmtId="49" fontId="9" fillId="0" borderId="31" xfId="0" applyNumberFormat="1" applyFont="1" applyBorder="1" applyAlignment="1">
      <alignment horizontal="left" wrapText="1"/>
    </xf>
    <xf numFmtId="49" fontId="10" fillId="0" borderId="31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left" wrapText="1"/>
    </xf>
    <xf numFmtId="49" fontId="9" fillId="0" borderId="51" xfId="0" applyNumberFormat="1" applyFont="1" applyBorder="1" applyAlignment="1">
      <alignment horizontal="left" wrapText="1"/>
    </xf>
    <xf numFmtId="49" fontId="10" fillId="0" borderId="52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left" wrapText="1"/>
    </xf>
    <xf numFmtId="164" fontId="10" fillId="0" borderId="54" xfId="0" applyNumberFormat="1" applyFont="1" applyFill="1" applyBorder="1" applyAlignment="1">
      <alignment horizontal="right"/>
    </xf>
    <xf numFmtId="164" fontId="8" fillId="0" borderId="41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left" wrapText="1"/>
    </xf>
    <xf numFmtId="49" fontId="9" fillId="0" borderId="56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center"/>
    </xf>
    <xf numFmtId="165" fontId="8" fillId="0" borderId="40" xfId="0" applyNumberFormat="1" applyFont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49" fontId="8" fillId="0" borderId="57" xfId="0" applyNumberFormat="1" applyFont="1" applyBorder="1" applyAlignment="1">
      <alignment horizontal="left" wrapText="1"/>
    </xf>
    <xf numFmtId="49" fontId="8" fillId="0" borderId="58" xfId="0" applyNumberFormat="1" applyFont="1" applyBorder="1" applyAlignment="1">
      <alignment horizontal="center"/>
    </xf>
    <xf numFmtId="164" fontId="8" fillId="0" borderId="59" xfId="0" applyNumberFormat="1" applyFont="1" applyFill="1" applyBorder="1" applyAlignment="1">
      <alignment horizontal="right"/>
    </xf>
    <xf numFmtId="49" fontId="10" fillId="0" borderId="60" xfId="0" applyNumberFormat="1" applyFont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164" fontId="10" fillId="0" borderId="61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center"/>
    </xf>
    <xf numFmtId="164" fontId="10" fillId="0" borderId="4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9" fillId="0" borderId="62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165" fontId="8" fillId="0" borderId="63" xfId="0" applyNumberFormat="1" applyFont="1" applyBorder="1" applyAlignment="1">
      <alignment horizontal="right"/>
    </xf>
    <xf numFmtId="165" fontId="10" fillId="0" borderId="44" xfId="0" applyNumberFormat="1" applyFont="1" applyBorder="1" applyAlignment="1">
      <alignment horizontal="right"/>
    </xf>
    <xf numFmtId="164" fontId="8" fillId="0" borderId="46" xfId="0" applyNumberFormat="1" applyFont="1" applyFill="1" applyBorder="1" applyAlignment="1">
      <alignment horizontal="right"/>
    </xf>
    <xf numFmtId="49" fontId="8" fillId="0" borderId="22" xfId="0" applyNumberFormat="1" applyFont="1" applyBorder="1" applyAlignment="1">
      <alignment horizontal="left" wrapText="1"/>
    </xf>
    <xf numFmtId="165" fontId="8" fillId="0" borderId="43" xfId="0" applyNumberFormat="1" applyFont="1" applyBorder="1" applyAlignment="1">
      <alignment horizontal="right"/>
    </xf>
    <xf numFmtId="165" fontId="8" fillId="0" borderId="41" xfId="0" applyNumberFormat="1" applyFont="1" applyBorder="1" applyAlignment="1">
      <alignment horizontal="right"/>
    </xf>
    <xf numFmtId="49" fontId="10" fillId="0" borderId="64" xfId="0" applyNumberFormat="1" applyFont="1" applyBorder="1" applyAlignment="1">
      <alignment horizontal="left" wrapText="1"/>
    </xf>
    <xf numFmtId="164" fontId="10" fillId="0" borderId="54" xfId="0" applyNumberFormat="1" applyFont="1" applyBorder="1" applyAlignment="1">
      <alignment horizontal="right"/>
    </xf>
    <xf numFmtId="164" fontId="10" fillId="0" borderId="6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right"/>
    </xf>
    <xf numFmtId="49" fontId="10" fillId="0" borderId="66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right"/>
    </xf>
    <xf numFmtId="49" fontId="8" fillId="0" borderId="20" xfId="0" applyNumberFormat="1" applyFont="1" applyBorder="1" applyAlignment="1">
      <alignment horizontal="left" wrapText="1"/>
    </xf>
    <xf numFmtId="165" fontId="8" fillId="0" borderId="67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164" fontId="9" fillId="0" borderId="43" xfId="0" applyNumberFormat="1" applyFont="1" applyBorder="1" applyAlignment="1">
      <alignment horizontal="right"/>
    </xf>
    <xf numFmtId="49" fontId="9" fillId="0" borderId="68" xfId="0" applyNumberFormat="1" applyFont="1" applyBorder="1" applyAlignment="1">
      <alignment horizontal="left" wrapText="1"/>
    </xf>
    <xf numFmtId="164" fontId="10" fillId="0" borderId="44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49" fontId="10" fillId="0" borderId="69" xfId="0" applyNumberFormat="1" applyFont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164" fontId="9" fillId="0" borderId="40" xfId="0" applyNumberFormat="1" applyFont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164" fontId="8" fillId="0" borderId="67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164" fontId="10" fillId="0" borderId="54" xfId="0" applyNumberFormat="1" applyFont="1" applyBorder="1" applyAlignment="1">
      <alignment horizontal="right"/>
    </xf>
    <xf numFmtId="164" fontId="8" fillId="0" borderId="70" xfId="0" applyNumberFormat="1" applyFont="1" applyBorder="1" applyAlignment="1">
      <alignment horizontal="right"/>
    </xf>
    <xf numFmtId="164" fontId="8" fillId="0" borderId="71" xfId="0" applyNumberFormat="1" applyFont="1" applyBorder="1" applyAlignment="1">
      <alignment horizontal="right"/>
    </xf>
    <xf numFmtId="164" fontId="8" fillId="0" borderId="72" xfId="0" applyNumberFormat="1" applyFont="1" applyBorder="1" applyAlignment="1">
      <alignment horizontal="right"/>
    </xf>
    <xf numFmtId="164" fontId="10" fillId="0" borderId="73" xfId="0" applyNumberFormat="1" applyFont="1" applyFill="1" applyBorder="1" applyAlignment="1">
      <alignment horizontal="right"/>
    </xf>
    <xf numFmtId="49" fontId="8" fillId="0" borderId="53" xfId="0" applyNumberFormat="1" applyFont="1" applyBorder="1" applyAlignment="1">
      <alignment horizontal="left" wrapText="1"/>
    </xf>
    <xf numFmtId="164" fontId="8" fillId="0" borderId="74" xfId="0" applyNumberFormat="1" applyFont="1" applyBorder="1" applyAlignment="1">
      <alignment horizontal="right"/>
    </xf>
    <xf numFmtId="49" fontId="9" fillId="0" borderId="50" xfId="0" applyNumberFormat="1" applyFont="1" applyBorder="1" applyAlignment="1">
      <alignment horizontal="left" wrapText="1"/>
    </xf>
    <xf numFmtId="49" fontId="9" fillId="0" borderId="53" xfId="0" applyNumberFormat="1" applyFont="1" applyBorder="1" applyAlignment="1">
      <alignment horizontal="left" wrapText="1"/>
    </xf>
    <xf numFmtId="164" fontId="8" fillId="0" borderId="75" xfId="0" applyNumberFormat="1" applyFont="1" applyBorder="1" applyAlignment="1">
      <alignment horizontal="right"/>
    </xf>
    <xf numFmtId="164" fontId="8" fillId="0" borderId="74" xfId="0" applyNumberFormat="1" applyFont="1" applyBorder="1" applyAlignment="1">
      <alignment horizontal="right"/>
    </xf>
    <xf numFmtId="49" fontId="10" fillId="0" borderId="48" xfId="0" applyNumberFormat="1" applyFont="1" applyBorder="1" applyAlignment="1">
      <alignment horizontal="left" wrapText="1"/>
    </xf>
    <xf numFmtId="164" fontId="10" fillId="0" borderId="72" xfId="0" applyNumberFormat="1" applyFont="1" applyBorder="1" applyAlignment="1">
      <alignment horizontal="right"/>
    </xf>
    <xf numFmtId="49" fontId="9" fillId="0" borderId="48" xfId="0" applyNumberFormat="1" applyFont="1" applyBorder="1" applyAlignment="1">
      <alignment horizontal="left" wrapText="1"/>
    </xf>
    <xf numFmtId="49" fontId="8" fillId="0" borderId="37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164" fontId="8" fillId="0" borderId="46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164" fontId="10" fillId="0" borderId="40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left" wrapText="1"/>
    </xf>
    <xf numFmtId="164" fontId="10" fillId="0" borderId="46" xfId="0" applyNumberFormat="1" applyFont="1" applyBorder="1" applyAlignment="1">
      <alignment horizontal="right"/>
    </xf>
    <xf numFmtId="164" fontId="8" fillId="0" borderId="76" xfId="0" applyNumberFormat="1" applyFont="1" applyBorder="1" applyAlignment="1">
      <alignment horizontal="right"/>
    </xf>
    <xf numFmtId="164" fontId="10" fillId="25" borderId="44" xfId="0" applyNumberFormat="1" applyFont="1" applyFill="1" applyBorder="1" applyAlignment="1">
      <alignment horizontal="right"/>
    </xf>
    <xf numFmtId="164" fontId="10" fillId="25" borderId="42" xfId="0" applyNumberFormat="1" applyFont="1" applyFill="1" applyBorder="1" applyAlignment="1">
      <alignment horizontal="right"/>
    </xf>
    <xf numFmtId="164" fontId="10" fillId="25" borderId="42" xfId="0" applyNumberFormat="1" applyFont="1" applyFill="1" applyBorder="1" applyAlignment="1">
      <alignment horizontal="right"/>
    </xf>
    <xf numFmtId="164" fontId="10" fillId="25" borderId="43" xfId="0" applyNumberFormat="1" applyFont="1" applyFill="1" applyBorder="1" applyAlignment="1">
      <alignment horizontal="right"/>
    </xf>
    <xf numFmtId="49" fontId="10" fillId="25" borderId="64" xfId="0" applyNumberFormat="1" applyFont="1" applyFill="1" applyBorder="1" applyAlignment="1">
      <alignment horizontal="left" wrapText="1"/>
    </xf>
    <xf numFmtId="49" fontId="10" fillId="25" borderId="14" xfId="0" applyNumberFormat="1" applyFont="1" applyFill="1" applyBorder="1" applyAlignment="1">
      <alignment horizontal="center"/>
    </xf>
    <xf numFmtId="49" fontId="10" fillId="25" borderId="16" xfId="0" applyNumberFormat="1" applyFont="1" applyFill="1" applyBorder="1" applyAlignment="1">
      <alignment horizontal="center"/>
    </xf>
    <xf numFmtId="164" fontId="10" fillId="25" borderId="77" xfId="0" applyNumberFormat="1" applyFont="1" applyFill="1" applyBorder="1" applyAlignment="1">
      <alignment horizontal="right"/>
    </xf>
    <xf numFmtId="164" fontId="10" fillId="25" borderId="45" xfId="0" applyNumberFormat="1" applyFont="1" applyFill="1" applyBorder="1" applyAlignment="1">
      <alignment horizontal="right"/>
    </xf>
    <xf numFmtId="164" fontId="10" fillId="25" borderId="44" xfId="0" applyNumberFormat="1" applyFont="1" applyFill="1" applyBorder="1" applyAlignment="1">
      <alignment horizontal="right"/>
    </xf>
    <xf numFmtId="164" fontId="10" fillId="25" borderId="47" xfId="0" applyNumberFormat="1" applyFont="1" applyFill="1" applyBorder="1" applyAlignment="1">
      <alignment horizontal="right"/>
    </xf>
    <xf numFmtId="49" fontId="9" fillId="25" borderId="20" xfId="0" applyNumberFormat="1" applyFont="1" applyFill="1" applyBorder="1" applyAlignment="1">
      <alignment horizontal="left" wrapText="1"/>
    </xf>
    <xf numFmtId="49" fontId="8" fillId="25" borderId="18" xfId="0" applyNumberFormat="1" applyFont="1" applyFill="1" applyBorder="1" applyAlignment="1">
      <alignment horizontal="center"/>
    </xf>
    <xf numFmtId="49" fontId="9" fillId="25" borderId="18" xfId="0" applyNumberFormat="1" applyFont="1" applyFill="1" applyBorder="1" applyAlignment="1">
      <alignment horizontal="center"/>
    </xf>
    <xf numFmtId="49" fontId="10" fillId="25" borderId="18" xfId="0" applyNumberFormat="1" applyFont="1" applyFill="1" applyBorder="1" applyAlignment="1">
      <alignment horizontal="center"/>
    </xf>
    <xf numFmtId="164" fontId="8" fillId="25" borderId="41" xfId="0" applyNumberFormat="1" applyFont="1" applyFill="1" applyBorder="1" applyAlignment="1">
      <alignment horizontal="right"/>
    </xf>
    <xf numFmtId="49" fontId="10" fillId="25" borderId="33" xfId="0" applyNumberFormat="1" applyFont="1" applyFill="1" applyBorder="1" applyAlignment="1">
      <alignment horizontal="left" wrapText="1"/>
    </xf>
    <xf numFmtId="49" fontId="8" fillId="25" borderId="12" xfId="0" applyNumberFormat="1" applyFont="1" applyFill="1" applyBorder="1" applyAlignment="1">
      <alignment horizontal="center"/>
    </xf>
    <xf numFmtId="49" fontId="9" fillId="25" borderId="12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center"/>
    </xf>
    <xf numFmtId="164" fontId="8" fillId="25" borderId="40" xfId="0" applyNumberFormat="1" applyFont="1" applyFill="1" applyBorder="1" applyAlignment="1">
      <alignment horizontal="right"/>
    </xf>
    <xf numFmtId="49" fontId="10" fillId="25" borderId="16" xfId="0" applyNumberFormat="1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right"/>
    </xf>
    <xf numFmtId="49" fontId="9" fillId="0" borderId="35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164" fontId="8" fillId="25" borderId="25" xfId="0" applyNumberFormat="1" applyFont="1" applyFill="1" applyBorder="1" applyAlignment="1">
      <alignment horizontal="right"/>
    </xf>
    <xf numFmtId="164" fontId="8" fillId="25" borderId="24" xfId="0" applyNumberFormat="1" applyFont="1" applyFill="1" applyBorder="1" applyAlignment="1">
      <alignment horizontal="right"/>
    </xf>
    <xf numFmtId="164" fontId="10" fillId="25" borderId="54" xfId="0" applyNumberFormat="1" applyFont="1" applyFill="1" applyBorder="1" applyAlignment="1">
      <alignment horizontal="right"/>
    </xf>
    <xf numFmtId="164" fontId="8" fillId="25" borderId="4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tabSelected="1" view="pageBreakPreview" zoomScale="80" zoomScaleSheetLayoutView="80" zoomScalePageLayoutView="0" workbookViewId="0" topLeftCell="A1">
      <selection activeCell="C8" sqref="C8:F8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226" t="s">
        <v>179</v>
      </c>
      <c r="B1" s="226"/>
      <c r="C1" s="226"/>
      <c r="D1" s="226"/>
      <c r="E1" s="226"/>
      <c r="F1" s="226"/>
    </row>
    <row r="2" spans="1:6" ht="15.75">
      <c r="A2" s="224" t="s">
        <v>236</v>
      </c>
      <c r="B2" s="224"/>
      <c r="C2" s="224"/>
      <c r="D2" s="224"/>
      <c r="E2" s="224"/>
      <c r="F2" s="224"/>
    </row>
    <row r="3" spans="1:6" ht="15.75">
      <c r="A3" s="224" t="s">
        <v>0</v>
      </c>
      <c r="B3" s="224"/>
      <c r="C3" s="224"/>
      <c r="D3" s="224"/>
      <c r="E3" s="224"/>
      <c r="F3" s="224"/>
    </row>
    <row r="4" spans="1:6" ht="15.75">
      <c r="A4" s="224" t="s">
        <v>302</v>
      </c>
      <c r="B4" s="224"/>
      <c r="C4" s="224"/>
      <c r="D4" s="224"/>
      <c r="E4" s="224"/>
      <c r="F4" s="224"/>
    </row>
    <row r="5" spans="1:6" ht="15.75">
      <c r="A5" s="226" t="s">
        <v>269</v>
      </c>
      <c r="B5" s="226"/>
      <c r="C5" s="226"/>
      <c r="D5" s="226"/>
      <c r="E5" s="226"/>
      <c r="F5" s="226"/>
    </row>
    <row r="6" spans="4:6" ht="15.75">
      <c r="D6" s="226" t="s">
        <v>264</v>
      </c>
      <c r="E6" s="226"/>
      <c r="F6" s="226"/>
    </row>
    <row r="7" spans="3:6" ht="15.75" customHeight="1">
      <c r="C7" s="224" t="s">
        <v>270</v>
      </c>
      <c r="D7" s="224"/>
      <c r="E7" s="224"/>
      <c r="F7" s="224"/>
    </row>
    <row r="8" spans="3:6" ht="15.75" customHeight="1">
      <c r="C8" s="224" t="s">
        <v>303</v>
      </c>
      <c r="D8" s="224"/>
      <c r="E8" s="224"/>
      <c r="F8" s="224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227" t="s">
        <v>1</v>
      </c>
      <c r="B11" s="227"/>
      <c r="C11" s="227"/>
      <c r="D11" s="227"/>
      <c r="E11" s="227"/>
      <c r="F11" s="227"/>
    </row>
    <row r="12" spans="1:6" ht="19.5" customHeight="1">
      <c r="A12" s="225" t="s">
        <v>2</v>
      </c>
      <c r="B12" s="225"/>
      <c r="C12" s="225"/>
      <c r="D12" s="225"/>
      <c r="E12" s="225"/>
      <c r="F12" s="225"/>
    </row>
    <row r="13" spans="1:6" ht="20.25" customHeight="1">
      <c r="A13" s="225" t="s">
        <v>244</v>
      </c>
      <c r="B13" s="225"/>
      <c r="C13" s="225"/>
      <c r="D13" s="225"/>
      <c r="E13" s="225"/>
      <c r="F13" s="225"/>
    </row>
    <row r="14" ht="13.5" customHeight="1" thickBot="1"/>
    <row r="15" spans="1:6" ht="43.5" customHeight="1" thickBot="1" thickTop="1">
      <c r="A15" s="58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80" t="s">
        <v>8</v>
      </c>
    </row>
    <row r="16" spans="1:6" ht="17.25" customHeight="1" thickTop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ht="15.75">
      <c r="A17" s="59" t="s">
        <v>9</v>
      </c>
      <c r="B17" s="4" t="s">
        <v>10</v>
      </c>
      <c r="C17" s="4"/>
      <c r="D17" s="4" t="s">
        <v>11</v>
      </c>
      <c r="E17" s="4" t="s">
        <v>11</v>
      </c>
      <c r="F17" s="81">
        <f>F18+F24+F43+F47+F38</f>
        <v>13841.8</v>
      </c>
    </row>
    <row r="18" spans="1:6" ht="45.75">
      <c r="A18" s="60" t="s">
        <v>12</v>
      </c>
      <c r="B18" s="5" t="s">
        <v>10</v>
      </c>
      <c r="C18" s="6" t="s">
        <v>13</v>
      </c>
      <c r="D18" s="4"/>
      <c r="E18" s="4"/>
      <c r="F18" s="81">
        <f>F19</f>
        <v>1272.9</v>
      </c>
    </row>
    <row r="19" spans="1:6" ht="45.75">
      <c r="A19" s="60" t="s">
        <v>14</v>
      </c>
      <c r="B19" s="7" t="s">
        <v>10</v>
      </c>
      <c r="C19" s="8" t="s">
        <v>13</v>
      </c>
      <c r="D19" s="8" t="s">
        <v>15</v>
      </c>
      <c r="E19" s="9"/>
      <c r="F19" s="82">
        <f>F20+F22</f>
        <v>1272.9</v>
      </c>
    </row>
    <row r="20" spans="1:6" ht="15.75">
      <c r="A20" s="60" t="s">
        <v>16</v>
      </c>
      <c r="B20" s="10" t="s">
        <v>10</v>
      </c>
      <c r="C20" s="6" t="s">
        <v>13</v>
      </c>
      <c r="D20" s="6" t="s">
        <v>17</v>
      </c>
      <c r="E20" s="11"/>
      <c r="F20" s="81">
        <f>F21</f>
        <v>471.1</v>
      </c>
    </row>
    <row r="21" spans="1:6" ht="15">
      <c r="A21" s="61" t="s">
        <v>18</v>
      </c>
      <c r="B21" s="12" t="s">
        <v>10</v>
      </c>
      <c r="C21" s="12" t="s">
        <v>13</v>
      </c>
      <c r="D21" s="12" t="s">
        <v>17</v>
      </c>
      <c r="E21" s="12" t="s">
        <v>19</v>
      </c>
      <c r="F21" s="83">
        <v>471.1</v>
      </c>
    </row>
    <row r="22" spans="1:6" ht="30.75">
      <c r="A22" s="62" t="s">
        <v>20</v>
      </c>
      <c r="B22" s="10" t="s">
        <v>10</v>
      </c>
      <c r="C22" s="13" t="s">
        <v>13</v>
      </c>
      <c r="D22" s="13" t="s">
        <v>21</v>
      </c>
      <c r="E22" s="11"/>
      <c r="F22" s="84">
        <f>F23</f>
        <v>801.8</v>
      </c>
    </row>
    <row r="23" spans="1:6" ht="15">
      <c r="A23" s="63" t="s">
        <v>18</v>
      </c>
      <c r="B23" s="14" t="s">
        <v>10</v>
      </c>
      <c r="C23" s="14" t="s">
        <v>13</v>
      </c>
      <c r="D23" s="14" t="s">
        <v>21</v>
      </c>
      <c r="E23" s="14" t="s">
        <v>19</v>
      </c>
      <c r="F23" s="190">
        <v>801.8</v>
      </c>
    </row>
    <row r="24" spans="1:6" ht="45.75">
      <c r="A24" s="60" t="s">
        <v>22</v>
      </c>
      <c r="B24" s="5" t="s">
        <v>10</v>
      </c>
      <c r="C24" s="6" t="s">
        <v>23</v>
      </c>
      <c r="D24" s="4" t="s">
        <v>11</v>
      </c>
      <c r="E24" s="4" t="s">
        <v>11</v>
      </c>
      <c r="F24" s="81">
        <f>F25+F33</f>
        <v>9466</v>
      </c>
    </row>
    <row r="25" spans="1:6" ht="45.75">
      <c r="A25" s="64" t="s">
        <v>14</v>
      </c>
      <c r="B25" s="7" t="s">
        <v>10</v>
      </c>
      <c r="C25" s="8" t="s">
        <v>23</v>
      </c>
      <c r="D25" s="8" t="s">
        <v>15</v>
      </c>
      <c r="E25" s="9" t="s">
        <v>11</v>
      </c>
      <c r="F25" s="82">
        <f>F30+F26</f>
        <v>9226.5</v>
      </c>
    </row>
    <row r="26" spans="1:6" ht="15.75">
      <c r="A26" s="60" t="s">
        <v>16</v>
      </c>
      <c r="B26" s="10" t="s">
        <v>10</v>
      </c>
      <c r="C26" s="6" t="s">
        <v>23</v>
      </c>
      <c r="D26" s="6" t="s">
        <v>17</v>
      </c>
      <c r="E26" s="11"/>
      <c r="F26" s="81">
        <f>F28+F27+F29</f>
        <v>8092.3</v>
      </c>
    </row>
    <row r="27" spans="1:6" ht="15">
      <c r="A27" s="65" t="s">
        <v>18</v>
      </c>
      <c r="B27" s="12" t="s">
        <v>10</v>
      </c>
      <c r="C27" s="12" t="s">
        <v>23</v>
      </c>
      <c r="D27" s="12" t="s">
        <v>17</v>
      </c>
      <c r="E27" s="12" t="s">
        <v>19</v>
      </c>
      <c r="F27" s="191">
        <v>2619.5</v>
      </c>
    </row>
    <row r="28" spans="1:6" ht="15">
      <c r="A28" s="61" t="s">
        <v>18</v>
      </c>
      <c r="B28" s="12" t="s">
        <v>10</v>
      </c>
      <c r="C28" s="12" t="s">
        <v>23</v>
      </c>
      <c r="D28" s="12" t="s">
        <v>180</v>
      </c>
      <c r="E28" s="12" t="s">
        <v>19</v>
      </c>
      <c r="F28" s="192">
        <v>5462.8</v>
      </c>
    </row>
    <row r="29" spans="1:6" ht="15">
      <c r="A29" s="63" t="s">
        <v>18</v>
      </c>
      <c r="B29" s="109" t="s">
        <v>10</v>
      </c>
      <c r="C29" s="109" t="s">
        <v>23</v>
      </c>
      <c r="D29" s="109" t="s">
        <v>181</v>
      </c>
      <c r="E29" s="109" t="s">
        <v>19</v>
      </c>
      <c r="F29" s="85">
        <v>10</v>
      </c>
    </row>
    <row r="30" spans="1:6" ht="30.75">
      <c r="A30" s="60" t="s">
        <v>24</v>
      </c>
      <c r="B30" s="10" t="s">
        <v>10</v>
      </c>
      <c r="C30" s="6" t="s">
        <v>23</v>
      </c>
      <c r="D30" s="6" t="s">
        <v>25</v>
      </c>
      <c r="E30" s="11"/>
      <c r="F30" s="81">
        <f>F31</f>
        <v>1134.2</v>
      </c>
    </row>
    <row r="31" spans="1:6" ht="15">
      <c r="A31" s="50" t="s">
        <v>18</v>
      </c>
      <c r="B31" s="14" t="s">
        <v>10</v>
      </c>
      <c r="C31" s="14" t="s">
        <v>23</v>
      </c>
      <c r="D31" s="14" t="s">
        <v>25</v>
      </c>
      <c r="E31" s="14" t="s">
        <v>19</v>
      </c>
      <c r="F31" s="190">
        <v>1134.2</v>
      </c>
    </row>
    <row r="32" spans="1:6" ht="15.75">
      <c r="A32" s="62" t="s">
        <v>164</v>
      </c>
      <c r="B32" s="55" t="s">
        <v>10</v>
      </c>
      <c r="C32" s="150" t="s">
        <v>23</v>
      </c>
      <c r="D32" s="23" t="s">
        <v>167</v>
      </c>
      <c r="E32" s="47"/>
      <c r="F32" s="82">
        <f>F33</f>
        <v>239.5</v>
      </c>
    </row>
    <row r="33" spans="1:6" ht="60.75">
      <c r="A33" s="64" t="s">
        <v>169</v>
      </c>
      <c r="B33" s="57" t="s">
        <v>10</v>
      </c>
      <c r="C33" s="56" t="s">
        <v>23</v>
      </c>
      <c r="D33" s="36" t="s">
        <v>168</v>
      </c>
      <c r="E33" s="35"/>
      <c r="F33" s="82">
        <f>F34+F36</f>
        <v>239.5</v>
      </c>
    </row>
    <row r="34" spans="1:6" ht="45">
      <c r="A34" s="79" t="s">
        <v>261</v>
      </c>
      <c r="B34" s="151" t="s">
        <v>10</v>
      </c>
      <c r="C34" s="151" t="s">
        <v>23</v>
      </c>
      <c r="D34" s="151" t="s">
        <v>245</v>
      </c>
      <c r="E34" s="151"/>
      <c r="F34" s="152">
        <f>F35</f>
        <v>38.1</v>
      </c>
    </row>
    <row r="35" spans="1:6" ht="15">
      <c r="A35" s="108" t="s">
        <v>265</v>
      </c>
      <c r="B35" s="128" t="s">
        <v>10</v>
      </c>
      <c r="C35" s="128" t="s">
        <v>23</v>
      </c>
      <c r="D35" s="163" t="s">
        <v>245</v>
      </c>
      <c r="E35" s="128" t="s">
        <v>171</v>
      </c>
      <c r="F35" s="112">
        <v>38.1</v>
      </c>
    </row>
    <row r="36" spans="1:6" ht="45">
      <c r="A36" s="157" t="s">
        <v>262</v>
      </c>
      <c r="B36" s="150" t="s">
        <v>10</v>
      </c>
      <c r="C36" s="150" t="s">
        <v>23</v>
      </c>
      <c r="D36" s="150" t="s">
        <v>212</v>
      </c>
      <c r="E36" s="150"/>
      <c r="F36" s="158">
        <f>F37</f>
        <v>201.4</v>
      </c>
    </row>
    <row r="37" spans="1:6" ht="15">
      <c r="A37" s="156" t="s">
        <v>265</v>
      </c>
      <c r="B37" s="121" t="s">
        <v>10</v>
      </c>
      <c r="C37" s="121" t="s">
        <v>23</v>
      </c>
      <c r="D37" s="155" t="s">
        <v>212</v>
      </c>
      <c r="E37" s="121" t="s">
        <v>171</v>
      </c>
      <c r="F37" s="127">
        <v>201.4</v>
      </c>
    </row>
    <row r="38" spans="1:6" ht="21.75" customHeight="1">
      <c r="A38" s="64" t="s">
        <v>260</v>
      </c>
      <c r="B38" s="56" t="s">
        <v>10</v>
      </c>
      <c r="C38" s="56" t="s">
        <v>259</v>
      </c>
      <c r="D38" s="56"/>
      <c r="E38" s="57"/>
      <c r="F38" s="159">
        <f>F39</f>
        <v>108</v>
      </c>
    </row>
    <row r="39" spans="1:6" ht="15.75">
      <c r="A39" s="62" t="s">
        <v>164</v>
      </c>
      <c r="B39" s="55" t="s">
        <v>10</v>
      </c>
      <c r="C39" s="150" t="s">
        <v>259</v>
      </c>
      <c r="D39" s="23" t="s">
        <v>167</v>
      </c>
      <c r="E39" s="47"/>
      <c r="F39" s="82">
        <f>F40</f>
        <v>108</v>
      </c>
    </row>
    <row r="40" spans="1:6" ht="60.75">
      <c r="A40" s="64" t="s">
        <v>169</v>
      </c>
      <c r="B40" s="57" t="s">
        <v>10</v>
      </c>
      <c r="C40" s="56" t="s">
        <v>259</v>
      </c>
      <c r="D40" s="36" t="s">
        <v>168</v>
      </c>
      <c r="E40" s="35"/>
      <c r="F40" s="82">
        <f>F41</f>
        <v>108</v>
      </c>
    </row>
    <row r="41" spans="1:6" ht="60">
      <c r="A41" s="79" t="s">
        <v>263</v>
      </c>
      <c r="B41" s="151" t="s">
        <v>10</v>
      </c>
      <c r="C41" s="151" t="s">
        <v>259</v>
      </c>
      <c r="D41" s="151" t="s">
        <v>170</v>
      </c>
      <c r="E41" s="151"/>
      <c r="F41" s="152">
        <f>F42</f>
        <v>108</v>
      </c>
    </row>
    <row r="42" spans="1:6" ht="15">
      <c r="A42" s="156" t="s">
        <v>265</v>
      </c>
      <c r="B42" s="121" t="s">
        <v>247</v>
      </c>
      <c r="C42" s="121" t="s">
        <v>259</v>
      </c>
      <c r="D42" s="126" t="s">
        <v>170</v>
      </c>
      <c r="E42" s="121" t="s">
        <v>171</v>
      </c>
      <c r="F42" s="127">
        <v>108</v>
      </c>
    </row>
    <row r="43" spans="1:6" ht="15.75">
      <c r="A43" s="64" t="s">
        <v>35</v>
      </c>
      <c r="B43" s="5" t="s">
        <v>10</v>
      </c>
      <c r="C43" s="6" t="s">
        <v>27</v>
      </c>
      <c r="D43" s="4" t="s">
        <v>11</v>
      </c>
      <c r="E43" s="4" t="s">
        <v>11</v>
      </c>
      <c r="F43" s="81">
        <f>F44</f>
        <v>759.5</v>
      </c>
    </row>
    <row r="44" spans="1:6" ht="15.75">
      <c r="A44" s="62" t="s">
        <v>35</v>
      </c>
      <c r="B44" s="15" t="s">
        <v>10</v>
      </c>
      <c r="C44" s="6" t="s">
        <v>27</v>
      </c>
      <c r="D44" s="6" t="s">
        <v>36</v>
      </c>
      <c r="E44" s="4" t="s">
        <v>11</v>
      </c>
      <c r="F44" s="81">
        <f>F45</f>
        <v>759.5</v>
      </c>
    </row>
    <row r="45" spans="1:6" ht="15.75">
      <c r="A45" s="62" t="s">
        <v>37</v>
      </c>
      <c r="B45" s="16" t="s">
        <v>10</v>
      </c>
      <c r="C45" s="13" t="s">
        <v>27</v>
      </c>
      <c r="D45" s="13" t="s">
        <v>38</v>
      </c>
      <c r="E45" s="12"/>
      <c r="F45" s="84">
        <f>F46</f>
        <v>759.5</v>
      </c>
    </row>
    <row r="46" spans="1:6" ht="15">
      <c r="A46" s="65" t="s">
        <v>33</v>
      </c>
      <c r="B46" s="12" t="s">
        <v>10</v>
      </c>
      <c r="C46" s="12" t="s">
        <v>27</v>
      </c>
      <c r="D46" s="12" t="s">
        <v>38</v>
      </c>
      <c r="E46" s="11" t="s">
        <v>34</v>
      </c>
      <c r="F46" s="193">
        <f>409.5+350</f>
        <v>759.5</v>
      </c>
    </row>
    <row r="47" spans="1:6" ht="15.75">
      <c r="A47" s="64" t="s">
        <v>39</v>
      </c>
      <c r="B47" s="7" t="s">
        <v>10</v>
      </c>
      <c r="C47" s="8" t="s">
        <v>258</v>
      </c>
      <c r="D47" s="9" t="s">
        <v>11</v>
      </c>
      <c r="E47" s="9" t="s">
        <v>11</v>
      </c>
      <c r="F47" s="82">
        <f>F48+F52+F79</f>
        <v>2235.4</v>
      </c>
    </row>
    <row r="48" spans="1:6" ht="45.75">
      <c r="A48" s="64" t="s">
        <v>41</v>
      </c>
      <c r="B48" s="7" t="s">
        <v>10</v>
      </c>
      <c r="C48" s="8" t="s">
        <v>258</v>
      </c>
      <c r="D48" s="8" t="s">
        <v>42</v>
      </c>
      <c r="E48" s="18"/>
      <c r="F48" s="82">
        <f>F49</f>
        <v>64.3</v>
      </c>
    </row>
    <row r="49" spans="1:6" ht="45.75">
      <c r="A49" s="64" t="s">
        <v>43</v>
      </c>
      <c r="B49" s="7" t="s">
        <v>10</v>
      </c>
      <c r="C49" s="8" t="s">
        <v>258</v>
      </c>
      <c r="D49" s="8" t="s">
        <v>44</v>
      </c>
      <c r="E49" s="35"/>
      <c r="F49" s="82">
        <f>F50</f>
        <v>64.3</v>
      </c>
    </row>
    <row r="50" spans="1:6" ht="45.75">
      <c r="A50" s="60" t="s">
        <v>285</v>
      </c>
      <c r="B50" s="5" t="s">
        <v>10</v>
      </c>
      <c r="C50" s="6" t="s">
        <v>258</v>
      </c>
      <c r="D50" s="6" t="s">
        <v>246</v>
      </c>
      <c r="E50" s="19"/>
      <c r="F50" s="81">
        <f>F51</f>
        <v>64.3</v>
      </c>
    </row>
    <row r="51" spans="1:6" ht="15">
      <c r="A51" s="63" t="s">
        <v>18</v>
      </c>
      <c r="B51" s="14" t="s">
        <v>10</v>
      </c>
      <c r="C51" s="14" t="s">
        <v>258</v>
      </c>
      <c r="D51" s="14" t="s">
        <v>246</v>
      </c>
      <c r="E51" s="14" t="s">
        <v>19</v>
      </c>
      <c r="F51" s="190">
        <v>64.3</v>
      </c>
    </row>
    <row r="52" spans="1:6" ht="30.75">
      <c r="A52" s="64" t="s">
        <v>45</v>
      </c>
      <c r="B52" s="7" t="s">
        <v>10</v>
      </c>
      <c r="C52" s="8" t="s">
        <v>258</v>
      </c>
      <c r="D52" s="8" t="s">
        <v>46</v>
      </c>
      <c r="E52" s="9"/>
      <c r="F52" s="82">
        <f>F53</f>
        <v>2102.9</v>
      </c>
    </row>
    <row r="53" spans="1:6" ht="15.75">
      <c r="A53" s="67" t="s">
        <v>47</v>
      </c>
      <c r="B53" s="7" t="s">
        <v>10</v>
      </c>
      <c r="C53" s="8" t="s">
        <v>258</v>
      </c>
      <c r="D53" s="8" t="s">
        <v>48</v>
      </c>
      <c r="E53" s="20"/>
      <c r="F53" s="82">
        <f>F54+F62+F64+F66+F60+F68+F70+F58+F56+F77</f>
        <v>2102.9</v>
      </c>
    </row>
    <row r="54" spans="1:6" ht="46.5" customHeight="1">
      <c r="A54" s="62" t="s">
        <v>209</v>
      </c>
      <c r="B54" s="21" t="s">
        <v>10</v>
      </c>
      <c r="C54" s="13" t="s">
        <v>258</v>
      </c>
      <c r="D54" s="13" t="s">
        <v>49</v>
      </c>
      <c r="E54" s="4"/>
      <c r="F54" s="88">
        <f>F55</f>
        <v>261.4</v>
      </c>
    </row>
    <row r="55" spans="1:6" ht="15">
      <c r="A55" s="66" t="s">
        <v>18</v>
      </c>
      <c r="B55" s="14" t="s">
        <v>10</v>
      </c>
      <c r="C55" s="17" t="s">
        <v>258</v>
      </c>
      <c r="D55" s="17" t="s">
        <v>49</v>
      </c>
      <c r="E55" s="17" t="s">
        <v>19</v>
      </c>
      <c r="F55" s="190">
        <v>261.4</v>
      </c>
    </row>
    <row r="56" spans="1:6" ht="30.75">
      <c r="A56" s="60" t="s">
        <v>239</v>
      </c>
      <c r="B56" s="5" t="s">
        <v>10</v>
      </c>
      <c r="C56" s="6" t="s">
        <v>258</v>
      </c>
      <c r="D56" s="6" t="s">
        <v>238</v>
      </c>
      <c r="E56" s="4"/>
      <c r="F56" s="81">
        <f>F57</f>
        <v>90</v>
      </c>
    </row>
    <row r="57" spans="1:6" ht="15">
      <c r="A57" s="63" t="s">
        <v>18</v>
      </c>
      <c r="B57" s="14" t="s">
        <v>10</v>
      </c>
      <c r="C57" s="14" t="s">
        <v>258</v>
      </c>
      <c r="D57" s="14" t="s">
        <v>238</v>
      </c>
      <c r="E57" s="14" t="s">
        <v>19</v>
      </c>
      <c r="F57" s="85">
        <v>90</v>
      </c>
    </row>
    <row r="58" spans="1:6" ht="30.75">
      <c r="A58" s="62" t="s">
        <v>52</v>
      </c>
      <c r="B58" s="21" t="s">
        <v>10</v>
      </c>
      <c r="C58" s="13" t="s">
        <v>258</v>
      </c>
      <c r="D58" s="13" t="s">
        <v>188</v>
      </c>
      <c r="E58" s="4"/>
      <c r="F58" s="88">
        <f>F59</f>
        <v>500</v>
      </c>
    </row>
    <row r="59" spans="1:6" ht="15">
      <c r="A59" s="66" t="s">
        <v>18</v>
      </c>
      <c r="B59" s="14" t="s">
        <v>10</v>
      </c>
      <c r="C59" s="17" t="s">
        <v>258</v>
      </c>
      <c r="D59" s="17" t="s">
        <v>188</v>
      </c>
      <c r="E59" s="17" t="s">
        <v>19</v>
      </c>
      <c r="F59" s="85">
        <v>500</v>
      </c>
    </row>
    <row r="60" spans="1:6" ht="30.75">
      <c r="A60" s="22" t="s">
        <v>50</v>
      </c>
      <c r="B60" s="23" t="s">
        <v>10</v>
      </c>
      <c r="C60" s="23" t="s">
        <v>258</v>
      </c>
      <c r="D60" s="23" t="s">
        <v>51</v>
      </c>
      <c r="E60" s="24"/>
      <c r="F60" s="89">
        <f>F61</f>
        <v>150</v>
      </c>
    </row>
    <row r="61" spans="1:6" ht="15">
      <c r="A61" s="25" t="s">
        <v>18</v>
      </c>
      <c r="B61" s="26" t="s">
        <v>10</v>
      </c>
      <c r="C61" s="26" t="s">
        <v>258</v>
      </c>
      <c r="D61" s="26" t="s">
        <v>51</v>
      </c>
      <c r="E61" s="27" t="s">
        <v>19</v>
      </c>
      <c r="F61" s="90">
        <v>150</v>
      </c>
    </row>
    <row r="62" spans="1:6" ht="30.75" hidden="1">
      <c r="A62" s="62" t="s">
        <v>52</v>
      </c>
      <c r="B62" s="21" t="s">
        <v>10</v>
      </c>
      <c r="C62" s="13" t="s">
        <v>40</v>
      </c>
      <c r="D62" s="13" t="s">
        <v>188</v>
      </c>
      <c r="E62" s="4"/>
      <c r="F62" s="88">
        <f>F63</f>
        <v>0</v>
      </c>
    </row>
    <row r="63" spans="1:6" ht="24.75" customHeight="1" hidden="1">
      <c r="A63" s="66" t="s">
        <v>18</v>
      </c>
      <c r="B63" s="14" t="s">
        <v>10</v>
      </c>
      <c r="C63" s="17" t="s">
        <v>40</v>
      </c>
      <c r="D63" s="17" t="s">
        <v>188</v>
      </c>
      <c r="E63" s="17" t="s">
        <v>19</v>
      </c>
      <c r="F63" s="85">
        <v>0</v>
      </c>
    </row>
    <row r="64" spans="1:6" ht="30.75">
      <c r="A64" s="131" t="s">
        <v>215</v>
      </c>
      <c r="B64" s="5" t="s">
        <v>10</v>
      </c>
      <c r="C64" s="23" t="s">
        <v>258</v>
      </c>
      <c r="D64" s="23" t="s">
        <v>216</v>
      </c>
      <c r="E64" s="19"/>
      <c r="F64" s="89">
        <f>F65</f>
        <v>158.6</v>
      </c>
    </row>
    <row r="65" spans="1:6" ht="15">
      <c r="A65" s="132" t="s">
        <v>18</v>
      </c>
      <c r="B65" s="14" t="s">
        <v>10</v>
      </c>
      <c r="C65" s="14" t="s">
        <v>258</v>
      </c>
      <c r="D65" s="14" t="s">
        <v>216</v>
      </c>
      <c r="E65" s="14" t="s">
        <v>19</v>
      </c>
      <c r="F65" s="85">
        <v>158.6</v>
      </c>
    </row>
    <row r="66" spans="1:6" ht="30.75">
      <c r="A66" s="68" t="s">
        <v>225</v>
      </c>
      <c r="B66" s="5" t="s">
        <v>10</v>
      </c>
      <c r="C66" s="23" t="s">
        <v>258</v>
      </c>
      <c r="D66" s="23" t="s">
        <v>224</v>
      </c>
      <c r="E66" s="19"/>
      <c r="F66" s="89">
        <f>F67</f>
        <v>158.9</v>
      </c>
    </row>
    <row r="67" spans="1:6" ht="15">
      <c r="A67" s="63" t="s">
        <v>18</v>
      </c>
      <c r="B67" s="14" t="s">
        <v>10</v>
      </c>
      <c r="C67" s="14" t="s">
        <v>258</v>
      </c>
      <c r="D67" s="14" t="s">
        <v>224</v>
      </c>
      <c r="E67" s="14" t="s">
        <v>19</v>
      </c>
      <c r="F67" s="190">
        <v>158.9</v>
      </c>
    </row>
    <row r="68" spans="1:6" ht="30.75" hidden="1">
      <c r="A68" s="69" t="s">
        <v>241</v>
      </c>
      <c r="B68" s="23" t="s">
        <v>10</v>
      </c>
      <c r="C68" s="23" t="s">
        <v>40</v>
      </c>
      <c r="D68" s="23" t="s">
        <v>240</v>
      </c>
      <c r="E68" s="28"/>
      <c r="F68" s="29">
        <f>F69</f>
        <v>0</v>
      </c>
    </row>
    <row r="69" spans="1:6" ht="15" hidden="1">
      <c r="A69" s="70" t="s">
        <v>18</v>
      </c>
      <c r="B69" s="26" t="s">
        <v>10</v>
      </c>
      <c r="C69" s="26" t="s">
        <v>40</v>
      </c>
      <c r="D69" s="26" t="s">
        <v>240</v>
      </c>
      <c r="E69" s="26" t="s">
        <v>19</v>
      </c>
      <c r="F69" s="30">
        <v>0</v>
      </c>
    </row>
    <row r="70" spans="1:6" ht="30.75">
      <c r="A70" s="68" t="s">
        <v>223</v>
      </c>
      <c r="B70" s="5" t="s">
        <v>10</v>
      </c>
      <c r="C70" s="23" t="s">
        <v>258</v>
      </c>
      <c r="D70" s="23" t="s">
        <v>222</v>
      </c>
      <c r="E70" s="19"/>
      <c r="F70" s="29">
        <f>F71</f>
        <v>759</v>
      </c>
    </row>
    <row r="71" spans="1:6" ht="15">
      <c r="A71" s="139" t="s">
        <v>18</v>
      </c>
      <c r="B71" s="14" t="s">
        <v>10</v>
      </c>
      <c r="C71" s="14" t="s">
        <v>258</v>
      </c>
      <c r="D71" s="14" t="s">
        <v>222</v>
      </c>
      <c r="E71" s="14" t="s">
        <v>19</v>
      </c>
      <c r="F71" s="140">
        <v>759</v>
      </c>
    </row>
    <row r="72" spans="1:6" ht="15.75" hidden="1">
      <c r="A72" s="59" t="s">
        <v>53</v>
      </c>
      <c r="B72" s="4" t="s">
        <v>54</v>
      </c>
      <c r="C72" s="4"/>
      <c r="D72" s="4"/>
      <c r="E72" s="4"/>
      <c r="F72" s="81">
        <f>F73</f>
        <v>0</v>
      </c>
    </row>
    <row r="73" spans="1:6" ht="15.75" hidden="1">
      <c r="A73" s="64" t="s">
        <v>55</v>
      </c>
      <c r="B73" s="7" t="s">
        <v>54</v>
      </c>
      <c r="C73" s="8" t="s">
        <v>56</v>
      </c>
      <c r="D73" s="9"/>
      <c r="E73" s="9"/>
      <c r="F73" s="82">
        <f>F74</f>
        <v>0</v>
      </c>
    </row>
    <row r="74" spans="1:6" ht="15.75" hidden="1">
      <c r="A74" s="60" t="s">
        <v>57</v>
      </c>
      <c r="B74" s="7" t="s">
        <v>54</v>
      </c>
      <c r="C74" s="31" t="s">
        <v>56</v>
      </c>
      <c r="D74" s="31" t="s">
        <v>58</v>
      </c>
      <c r="E74" s="18"/>
      <c r="F74" s="91">
        <f>F75</f>
        <v>0</v>
      </c>
    </row>
    <row r="75" spans="1:6" ht="30.75" hidden="1">
      <c r="A75" s="60" t="s">
        <v>59</v>
      </c>
      <c r="B75" s="10" t="s">
        <v>54</v>
      </c>
      <c r="C75" s="6" t="s">
        <v>56</v>
      </c>
      <c r="D75" s="6" t="s">
        <v>60</v>
      </c>
      <c r="E75" s="11"/>
      <c r="F75" s="89">
        <f>F76</f>
        <v>0</v>
      </c>
    </row>
    <row r="76" spans="1:6" ht="15" hidden="1">
      <c r="A76" s="66" t="s">
        <v>18</v>
      </c>
      <c r="B76" s="11" t="s">
        <v>54</v>
      </c>
      <c r="C76" s="11" t="s">
        <v>56</v>
      </c>
      <c r="D76" s="11" t="s">
        <v>60</v>
      </c>
      <c r="E76" s="11" t="s">
        <v>19</v>
      </c>
      <c r="F76" s="87">
        <v>0</v>
      </c>
    </row>
    <row r="77" spans="1:6" ht="15.75">
      <c r="A77" s="180" t="s">
        <v>291</v>
      </c>
      <c r="B77" s="5" t="s">
        <v>10</v>
      </c>
      <c r="C77" s="23" t="s">
        <v>258</v>
      </c>
      <c r="D77" s="23" t="s">
        <v>290</v>
      </c>
      <c r="E77" s="19"/>
      <c r="F77" s="189">
        <f>F78</f>
        <v>25</v>
      </c>
    </row>
    <row r="78" spans="1:6" ht="15">
      <c r="A78" s="194" t="s">
        <v>18</v>
      </c>
      <c r="B78" s="195" t="s">
        <v>10</v>
      </c>
      <c r="C78" s="195" t="s">
        <v>258</v>
      </c>
      <c r="D78" s="195" t="s">
        <v>290</v>
      </c>
      <c r="E78" s="196" t="s">
        <v>19</v>
      </c>
      <c r="F78" s="197">
        <v>25</v>
      </c>
    </row>
    <row r="79" spans="1:6" ht="15.75">
      <c r="A79" s="62" t="s">
        <v>164</v>
      </c>
      <c r="B79" s="55" t="s">
        <v>10</v>
      </c>
      <c r="C79" s="150" t="s">
        <v>258</v>
      </c>
      <c r="D79" s="23" t="s">
        <v>167</v>
      </c>
      <c r="E79" s="47"/>
      <c r="F79" s="166">
        <f>F80</f>
        <v>68.2</v>
      </c>
    </row>
    <row r="80" spans="1:6" ht="60.75">
      <c r="A80" s="64" t="s">
        <v>169</v>
      </c>
      <c r="B80" s="57" t="s">
        <v>10</v>
      </c>
      <c r="C80" s="56" t="s">
        <v>258</v>
      </c>
      <c r="D80" s="36" t="s">
        <v>168</v>
      </c>
      <c r="E80" s="35"/>
      <c r="F80" s="167">
        <f>F81</f>
        <v>68.2</v>
      </c>
    </row>
    <row r="81" spans="1:6" ht="15.75">
      <c r="A81" s="79" t="s">
        <v>272</v>
      </c>
      <c r="B81" s="151" t="s">
        <v>10</v>
      </c>
      <c r="C81" s="151" t="s">
        <v>258</v>
      </c>
      <c r="D81" s="151" t="s">
        <v>168</v>
      </c>
      <c r="E81" s="151"/>
      <c r="F81" s="168">
        <f>F82</f>
        <v>68.2</v>
      </c>
    </row>
    <row r="82" spans="1:6" ht="45">
      <c r="A82" s="108" t="s">
        <v>273</v>
      </c>
      <c r="B82" s="128" t="s">
        <v>10</v>
      </c>
      <c r="C82" s="128" t="s">
        <v>258</v>
      </c>
      <c r="D82" s="163" t="s">
        <v>274</v>
      </c>
      <c r="E82" s="128" t="s">
        <v>171</v>
      </c>
      <c r="F82" s="169">
        <v>68.2</v>
      </c>
    </row>
    <row r="83" spans="1:6" ht="15.75">
      <c r="A83" s="170" t="s">
        <v>53</v>
      </c>
      <c r="B83" s="4" t="s">
        <v>54</v>
      </c>
      <c r="C83" s="4"/>
      <c r="D83" s="4"/>
      <c r="E83" s="4"/>
      <c r="F83" s="171">
        <f>F84</f>
        <v>493.4</v>
      </c>
    </row>
    <row r="84" spans="1:6" ht="15.75">
      <c r="A84" s="172" t="s">
        <v>55</v>
      </c>
      <c r="B84" s="7" t="s">
        <v>54</v>
      </c>
      <c r="C84" s="8" t="s">
        <v>56</v>
      </c>
      <c r="D84" s="9"/>
      <c r="E84" s="9"/>
      <c r="F84" s="167">
        <f>F85</f>
        <v>493.4</v>
      </c>
    </row>
    <row r="85" spans="1:6" ht="15.75">
      <c r="A85" s="173" t="s">
        <v>57</v>
      </c>
      <c r="B85" s="7" t="s">
        <v>54</v>
      </c>
      <c r="C85" s="31" t="s">
        <v>56</v>
      </c>
      <c r="D85" s="31" t="s">
        <v>58</v>
      </c>
      <c r="E85" s="18"/>
      <c r="F85" s="174">
        <f>F86</f>
        <v>493.4</v>
      </c>
    </row>
    <row r="86" spans="1:6" ht="30.75">
      <c r="A86" s="173" t="s">
        <v>59</v>
      </c>
      <c r="B86" s="10" t="s">
        <v>54</v>
      </c>
      <c r="C86" s="6" t="s">
        <v>56</v>
      </c>
      <c r="D86" s="6" t="s">
        <v>60</v>
      </c>
      <c r="E86" s="11"/>
      <c r="F86" s="175">
        <f>F87</f>
        <v>493.4</v>
      </c>
    </row>
    <row r="87" spans="1:6" ht="15">
      <c r="A87" s="176" t="s">
        <v>18</v>
      </c>
      <c r="B87" s="11" t="s">
        <v>54</v>
      </c>
      <c r="C87" s="11" t="s">
        <v>56</v>
      </c>
      <c r="D87" s="11" t="s">
        <v>60</v>
      </c>
      <c r="E87" s="11" t="s">
        <v>19</v>
      </c>
      <c r="F87" s="177">
        <v>493.4</v>
      </c>
    </row>
    <row r="88" spans="1:6" ht="15.75" customHeight="1">
      <c r="A88" s="59" t="s">
        <v>61</v>
      </c>
      <c r="B88" s="4" t="s">
        <v>62</v>
      </c>
      <c r="C88" s="4"/>
      <c r="D88" s="4" t="s">
        <v>11</v>
      </c>
      <c r="E88" s="4" t="s">
        <v>11</v>
      </c>
      <c r="F88" s="81">
        <f>F89+F96+F93</f>
        <v>1523.3</v>
      </c>
    </row>
    <row r="89" spans="1:6" ht="45.75">
      <c r="A89" s="60" t="s">
        <v>63</v>
      </c>
      <c r="B89" s="5" t="s">
        <v>62</v>
      </c>
      <c r="C89" s="6" t="s">
        <v>64</v>
      </c>
      <c r="D89" s="4" t="s">
        <v>11</v>
      </c>
      <c r="E89" s="4" t="s">
        <v>11</v>
      </c>
      <c r="F89" s="81">
        <f>F90</f>
        <v>337</v>
      </c>
    </row>
    <row r="90" spans="1:6" ht="30.75">
      <c r="A90" s="64" t="s">
        <v>65</v>
      </c>
      <c r="B90" s="7" t="s">
        <v>62</v>
      </c>
      <c r="C90" s="8" t="s">
        <v>64</v>
      </c>
      <c r="D90" s="8" t="s">
        <v>66</v>
      </c>
      <c r="E90" s="9" t="s">
        <v>11</v>
      </c>
      <c r="F90" s="82">
        <f>F91</f>
        <v>337</v>
      </c>
    </row>
    <row r="91" spans="1:6" ht="45.75">
      <c r="A91" s="62" t="s">
        <v>67</v>
      </c>
      <c r="B91" s="10" t="s">
        <v>62</v>
      </c>
      <c r="C91" s="13" t="s">
        <v>64</v>
      </c>
      <c r="D91" s="13" t="s">
        <v>68</v>
      </c>
      <c r="E91" s="11"/>
      <c r="F91" s="84">
        <f>F92</f>
        <v>337</v>
      </c>
    </row>
    <row r="92" spans="1:6" ht="15">
      <c r="A92" s="70" t="s">
        <v>18</v>
      </c>
      <c r="B92" s="11" t="s">
        <v>62</v>
      </c>
      <c r="C92" s="11" t="s">
        <v>64</v>
      </c>
      <c r="D92" s="11" t="s">
        <v>68</v>
      </c>
      <c r="E92" s="11" t="s">
        <v>19</v>
      </c>
      <c r="F92" s="87">
        <f>87+250</f>
        <v>337</v>
      </c>
    </row>
    <row r="93" spans="1:6" ht="60.75">
      <c r="A93" s="64" t="s">
        <v>169</v>
      </c>
      <c r="B93" s="57" t="s">
        <v>62</v>
      </c>
      <c r="C93" s="56" t="s">
        <v>64</v>
      </c>
      <c r="D93" s="36" t="s">
        <v>168</v>
      </c>
      <c r="E93" s="35"/>
      <c r="F93" s="167">
        <f>F94</f>
        <v>114.2</v>
      </c>
    </row>
    <row r="94" spans="1:6" ht="75.75">
      <c r="A94" s="162" t="s">
        <v>271</v>
      </c>
      <c r="B94" s="151" t="s">
        <v>62</v>
      </c>
      <c r="C94" s="151" t="s">
        <v>64</v>
      </c>
      <c r="D94" s="151" t="s">
        <v>210</v>
      </c>
      <c r="E94" s="160"/>
      <c r="F94" s="161">
        <f>F95</f>
        <v>114.2</v>
      </c>
    </row>
    <row r="95" spans="1:6" ht="15">
      <c r="A95" s="156" t="s">
        <v>265</v>
      </c>
      <c r="B95" s="121" t="s">
        <v>62</v>
      </c>
      <c r="C95" s="121" t="s">
        <v>64</v>
      </c>
      <c r="D95" s="155" t="s">
        <v>210</v>
      </c>
      <c r="E95" s="121" t="s">
        <v>171</v>
      </c>
      <c r="F95" s="127">
        <v>114.2</v>
      </c>
    </row>
    <row r="96" spans="1:6" ht="15.75">
      <c r="A96" s="60" t="s">
        <v>69</v>
      </c>
      <c r="B96" s="5" t="s">
        <v>62</v>
      </c>
      <c r="C96" s="6" t="s">
        <v>70</v>
      </c>
      <c r="D96" s="4"/>
      <c r="E96" s="4"/>
      <c r="F96" s="81">
        <f>F97</f>
        <v>1072.1</v>
      </c>
    </row>
    <row r="97" spans="1:6" ht="15.75">
      <c r="A97" s="64" t="s">
        <v>71</v>
      </c>
      <c r="B97" s="7" t="s">
        <v>62</v>
      </c>
      <c r="C97" s="8" t="s">
        <v>70</v>
      </c>
      <c r="D97" s="8" t="s">
        <v>72</v>
      </c>
      <c r="E97" s="9"/>
      <c r="F97" s="82">
        <f>F98+F100</f>
        <v>1072.1</v>
      </c>
    </row>
    <row r="98" spans="1:6" ht="30.75">
      <c r="A98" s="62" t="s">
        <v>73</v>
      </c>
      <c r="B98" s="10" t="s">
        <v>62</v>
      </c>
      <c r="C98" s="13" t="s">
        <v>70</v>
      </c>
      <c r="D98" s="13" t="s">
        <v>74</v>
      </c>
      <c r="E98" s="11"/>
      <c r="F98" s="84">
        <f>F99</f>
        <v>972.1</v>
      </c>
    </row>
    <row r="99" spans="1:6" ht="30">
      <c r="A99" s="61" t="s">
        <v>75</v>
      </c>
      <c r="B99" s="14" t="s">
        <v>62</v>
      </c>
      <c r="C99" s="14" t="s">
        <v>70</v>
      </c>
      <c r="D99" s="14" t="s">
        <v>74</v>
      </c>
      <c r="E99" s="14" t="s">
        <v>76</v>
      </c>
      <c r="F99" s="85">
        <v>972.1</v>
      </c>
    </row>
    <row r="100" spans="1:6" ht="15.75">
      <c r="A100" s="173" t="s">
        <v>299</v>
      </c>
      <c r="B100" s="10" t="s">
        <v>62</v>
      </c>
      <c r="C100" s="13" t="s">
        <v>70</v>
      </c>
      <c r="D100" s="13" t="s">
        <v>300</v>
      </c>
      <c r="E100" s="47"/>
      <c r="F100" s="95">
        <f>F101</f>
        <v>100</v>
      </c>
    </row>
    <row r="101" spans="1:6" ht="15">
      <c r="A101" s="73" t="s">
        <v>18</v>
      </c>
      <c r="B101" s="14" t="s">
        <v>62</v>
      </c>
      <c r="C101" s="14" t="s">
        <v>70</v>
      </c>
      <c r="D101" s="14" t="s">
        <v>300</v>
      </c>
      <c r="E101" s="14" t="s">
        <v>19</v>
      </c>
      <c r="F101" s="85">
        <v>100</v>
      </c>
    </row>
    <row r="102" spans="1:6" ht="15.75">
      <c r="A102" s="59" t="s">
        <v>77</v>
      </c>
      <c r="B102" s="4" t="s">
        <v>78</v>
      </c>
      <c r="C102" s="4"/>
      <c r="D102" s="4" t="s">
        <v>11</v>
      </c>
      <c r="E102" s="4" t="s">
        <v>11</v>
      </c>
      <c r="F102" s="81">
        <f>F111+F107+F103</f>
        <v>15374</v>
      </c>
    </row>
    <row r="103" spans="1:6" ht="15.75">
      <c r="A103" s="179" t="s">
        <v>276</v>
      </c>
      <c r="B103" s="5" t="s">
        <v>78</v>
      </c>
      <c r="C103" s="6" t="s">
        <v>277</v>
      </c>
      <c r="D103" s="4"/>
      <c r="E103" s="4"/>
      <c r="F103" s="81">
        <f>F104</f>
        <v>12891.6</v>
      </c>
    </row>
    <row r="104" spans="1:6" ht="15.75">
      <c r="A104" s="179" t="s">
        <v>279</v>
      </c>
      <c r="B104" s="7" t="s">
        <v>78</v>
      </c>
      <c r="C104" s="8" t="s">
        <v>277</v>
      </c>
      <c r="D104" s="8" t="s">
        <v>278</v>
      </c>
      <c r="E104" s="4"/>
      <c r="F104" s="81">
        <f>F105</f>
        <v>12891.6</v>
      </c>
    </row>
    <row r="105" spans="1:6" ht="47.25">
      <c r="A105" s="59" t="s">
        <v>283</v>
      </c>
      <c r="B105" s="5" t="s">
        <v>78</v>
      </c>
      <c r="C105" s="6" t="s">
        <v>277</v>
      </c>
      <c r="D105" s="6" t="s">
        <v>282</v>
      </c>
      <c r="E105" s="4"/>
      <c r="F105" s="81">
        <f>F106</f>
        <v>12891.6</v>
      </c>
    </row>
    <row r="106" spans="1:6" ht="15">
      <c r="A106" s="63" t="s">
        <v>281</v>
      </c>
      <c r="B106" s="14" t="s">
        <v>78</v>
      </c>
      <c r="C106" s="14" t="s">
        <v>277</v>
      </c>
      <c r="D106" s="14" t="s">
        <v>282</v>
      </c>
      <c r="E106" s="14" t="s">
        <v>280</v>
      </c>
      <c r="F106" s="85">
        <v>12891.6</v>
      </c>
    </row>
    <row r="107" spans="1:6" ht="15.75">
      <c r="A107" s="64" t="s">
        <v>79</v>
      </c>
      <c r="B107" s="5" t="s">
        <v>78</v>
      </c>
      <c r="C107" s="6" t="s">
        <v>80</v>
      </c>
      <c r="D107" s="4"/>
      <c r="E107" s="4"/>
      <c r="F107" s="81">
        <f>F108</f>
        <v>0</v>
      </c>
    </row>
    <row r="108" spans="1:6" ht="15.75">
      <c r="A108" s="64" t="s">
        <v>81</v>
      </c>
      <c r="B108" s="7" t="s">
        <v>78</v>
      </c>
      <c r="C108" s="8" t="s">
        <v>80</v>
      </c>
      <c r="D108" s="8" t="s">
        <v>82</v>
      </c>
      <c r="E108" s="9"/>
      <c r="F108" s="82">
        <f>F109</f>
        <v>0</v>
      </c>
    </row>
    <row r="109" spans="1:6" ht="30.75">
      <c r="A109" s="62" t="s">
        <v>83</v>
      </c>
      <c r="B109" s="10" t="s">
        <v>78</v>
      </c>
      <c r="C109" s="13" t="s">
        <v>80</v>
      </c>
      <c r="D109" s="13" t="s">
        <v>84</v>
      </c>
      <c r="E109" s="11"/>
      <c r="F109" s="84">
        <f>F110</f>
        <v>0</v>
      </c>
    </row>
    <row r="110" spans="1:6" ht="15">
      <c r="A110" s="63" t="s">
        <v>18</v>
      </c>
      <c r="B110" s="14" t="s">
        <v>78</v>
      </c>
      <c r="C110" s="14" t="s">
        <v>80</v>
      </c>
      <c r="D110" s="14" t="s">
        <v>84</v>
      </c>
      <c r="E110" s="11" t="s">
        <v>19</v>
      </c>
      <c r="F110" s="87">
        <v>0</v>
      </c>
    </row>
    <row r="111" spans="1:6" ht="15.75">
      <c r="A111" s="64" t="s">
        <v>85</v>
      </c>
      <c r="B111" s="5" t="s">
        <v>78</v>
      </c>
      <c r="C111" s="6" t="s">
        <v>86</v>
      </c>
      <c r="D111" s="4" t="s">
        <v>11</v>
      </c>
      <c r="E111" s="4" t="s">
        <v>11</v>
      </c>
      <c r="F111" s="81">
        <f>F117+F112+F120</f>
        <v>2482.4</v>
      </c>
    </row>
    <row r="112" spans="1:6" ht="30.75">
      <c r="A112" s="106" t="s">
        <v>182</v>
      </c>
      <c r="B112" s="7" t="s">
        <v>78</v>
      </c>
      <c r="C112" s="36" t="s">
        <v>86</v>
      </c>
      <c r="D112" s="36" t="s">
        <v>184</v>
      </c>
      <c r="E112" s="38"/>
      <c r="F112" s="82">
        <f>F115+F113</f>
        <v>1597.1000000000001</v>
      </c>
    </row>
    <row r="113" spans="1:6" ht="15.75">
      <c r="A113" s="130" t="s">
        <v>214</v>
      </c>
      <c r="B113" s="5" t="s">
        <v>78</v>
      </c>
      <c r="C113" s="23" t="s">
        <v>86</v>
      </c>
      <c r="D113" s="23" t="s">
        <v>213</v>
      </c>
      <c r="E113" s="54"/>
      <c r="F113" s="100">
        <f>F114</f>
        <v>330</v>
      </c>
    </row>
    <row r="114" spans="1:6" ht="15">
      <c r="A114" s="108" t="s">
        <v>18</v>
      </c>
      <c r="B114" s="109" t="s">
        <v>78</v>
      </c>
      <c r="C114" s="109" t="s">
        <v>86</v>
      </c>
      <c r="D114" s="109" t="s">
        <v>213</v>
      </c>
      <c r="E114" s="109" t="s">
        <v>19</v>
      </c>
      <c r="F114" s="110">
        <v>330</v>
      </c>
    </row>
    <row r="115" spans="1:6" ht="30.75">
      <c r="A115" s="107" t="s">
        <v>183</v>
      </c>
      <c r="B115" s="5" t="s">
        <v>78</v>
      </c>
      <c r="C115" s="23" t="s">
        <v>86</v>
      </c>
      <c r="D115" s="23" t="s">
        <v>185</v>
      </c>
      <c r="E115" s="28"/>
      <c r="F115" s="81">
        <f>F116</f>
        <v>1267.1000000000001</v>
      </c>
    </row>
    <row r="116" spans="1:6" ht="15">
      <c r="A116" s="108" t="s">
        <v>18</v>
      </c>
      <c r="B116" s="109" t="s">
        <v>78</v>
      </c>
      <c r="C116" s="109" t="s">
        <v>86</v>
      </c>
      <c r="D116" s="109" t="s">
        <v>185</v>
      </c>
      <c r="E116" s="109" t="s">
        <v>19</v>
      </c>
      <c r="F116" s="129">
        <f>1219.9+47.2</f>
        <v>1267.1000000000001</v>
      </c>
    </row>
    <row r="117" spans="1:6" ht="30.75">
      <c r="A117" s="62" t="s">
        <v>87</v>
      </c>
      <c r="B117" s="5" t="s">
        <v>78</v>
      </c>
      <c r="C117" s="6" t="s">
        <v>86</v>
      </c>
      <c r="D117" s="6" t="s">
        <v>88</v>
      </c>
      <c r="E117" s="4" t="s">
        <v>11</v>
      </c>
      <c r="F117" s="81">
        <f>F118</f>
        <v>789.4</v>
      </c>
    </row>
    <row r="118" spans="1:6" ht="15.75">
      <c r="A118" s="62" t="s">
        <v>89</v>
      </c>
      <c r="B118" s="16" t="s">
        <v>78</v>
      </c>
      <c r="C118" s="13" t="s">
        <v>86</v>
      </c>
      <c r="D118" s="13" t="s">
        <v>90</v>
      </c>
      <c r="E118" s="12"/>
      <c r="F118" s="84">
        <f>F119</f>
        <v>789.4</v>
      </c>
    </row>
    <row r="119" spans="1:6" ht="15">
      <c r="A119" s="63" t="s">
        <v>18</v>
      </c>
      <c r="B119" s="14" t="s">
        <v>78</v>
      </c>
      <c r="C119" s="14" t="s">
        <v>86</v>
      </c>
      <c r="D119" s="14" t="s">
        <v>90</v>
      </c>
      <c r="E119" s="14" t="s">
        <v>19</v>
      </c>
      <c r="F119" s="85">
        <v>789.4</v>
      </c>
    </row>
    <row r="120" spans="1:6" ht="15.75">
      <c r="A120" s="178" t="s">
        <v>104</v>
      </c>
      <c r="B120" s="34" t="s">
        <v>78</v>
      </c>
      <c r="C120" s="114" t="s">
        <v>86</v>
      </c>
      <c r="D120" s="114" t="s">
        <v>105</v>
      </c>
      <c r="E120" s="26"/>
      <c r="F120" s="174">
        <f>F121</f>
        <v>95.9</v>
      </c>
    </row>
    <row r="121" spans="1:6" ht="75.75">
      <c r="A121" s="111" t="s">
        <v>275</v>
      </c>
      <c r="B121" s="5" t="s">
        <v>78</v>
      </c>
      <c r="C121" s="23" t="s">
        <v>86</v>
      </c>
      <c r="D121" s="23" t="s">
        <v>284</v>
      </c>
      <c r="E121" s="28"/>
      <c r="F121" s="175">
        <f>F122</f>
        <v>95.9</v>
      </c>
    </row>
    <row r="122" spans="1:6" ht="15">
      <c r="A122" s="176" t="s">
        <v>99</v>
      </c>
      <c r="B122" s="54" t="s">
        <v>78</v>
      </c>
      <c r="C122" s="54" t="s">
        <v>86</v>
      </c>
      <c r="D122" s="54" t="s">
        <v>284</v>
      </c>
      <c r="E122" s="54" t="s">
        <v>100</v>
      </c>
      <c r="F122" s="177">
        <v>95.9</v>
      </c>
    </row>
    <row r="123" spans="1:6" ht="15.75">
      <c r="A123" s="59" t="s">
        <v>91</v>
      </c>
      <c r="B123" s="4" t="s">
        <v>92</v>
      </c>
      <c r="C123" s="4"/>
      <c r="D123" s="4" t="s">
        <v>11</v>
      </c>
      <c r="E123" s="4" t="s">
        <v>11</v>
      </c>
      <c r="F123" s="81">
        <f>F124+F133+F160+F184</f>
        <v>51577.5</v>
      </c>
    </row>
    <row r="124" spans="1:6" ht="15.75">
      <c r="A124" s="71" t="s">
        <v>93</v>
      </c>
      <c r="B124" s="5" t="s">
        <v>92</v>
      </c>
      <c r="C124" s="6" t="s">
        <v>94</v>
      </c>
      <c r="D124" s="4" t="s">
        <v>11</v>
      </c>
      <c r="E124" s="4" t="s">
        <v>11</v>
      </c>
      <c r="F124" s="81">
        <f>F125</f>
        <v>1205.8000000000002</v>
      </c>
    </row>
    <row r="125" spans="1:6" ht="15.75">
      <c r="A125" s="67" t="s">
        <v>97</v>
      </c>
      <c r="B125" s="7" t="s">
        <v>92</v>
      </c>
      <c r="C125" s="6" t="s">
        <v>94</v>
      </c>
      <c r="D125" s="6" t="s">
        <v>98</v>
      </c>
      <c r="E125" s="32"/>
      <c r="F125" s="82">
        <f>F126+F130</f>
        <v>1205.8000000000002</v>
      </c>
    </row>
    <row r="126" spans="1:6" ht="45.75">
      <c r="A126" s="153" t="s">
        <v>103</v>
      </c>
      <c r="B126" s="15" t="s">
        <v>92</v>
      </c>
      <c r="C126" s="142" t="s">
        <v>94</v>
      </c>
      <c r="D126" s="142" t="s">
        <v>217</v>
      </c>
      <c r="E126" s="143"/>
      <c r="F126" s="88">
        <f>F128+F127+F129</f>
        <v>1073.9</v>
      </c>
    </row>
    <row r="127" spans="1:6" ht="15" hidden="1">
      <c r="A127" s="65" t="s">
        <v>99</v>
      </c>
      <c r="B127" s="19" t="s">
        <v>92</v>
      </c>
      <c r="C127" s="19" t="s">
        <v>94</v>
      </c>
      <c r="D127" s="19" t="s">
        <v>217</v>
      </c>
      <c r="E127" s="19" t="s">
        <v>100</v>
      </c>
      <c r="F127" s="144">
        <v>0</v>
      </c>
    </row>
    <row r="128" spans="1:6" ht="15">
      <c r="A128" s="61" t="s">
        <v>99</v>
      </c>
      <c r="B128" s="12" t="s">
        <v>92</v>
      </c>
      <c r="C128" s="12" t="s">
        <v>94</v>
      </c>
      <c r="D128" s="12" t="s">
        <v>217</v>
      </c>
      <c r="E128" s="164" t="s">
        <v>100</v>
      </c>
      <c r="F128" s="83">
        <v>860</v>
      </c>
    </row>
    <row r="129" spans="1:6" ht="15">
      <c r="A129" s="108" t="s">
        <v>18</v>
      </c>
      <c r="B129" s="14" t="s">
        <v>92</v>
      </c>
      <c r="C129" s="14" t="s">
        <v>94</v>
      </c>
      <c r="D129" s="14" t="s">
        <v>217</v>
      </c>
      <c r="E129" s="128" t="s">
        <v>19</v>
      </c>
      <c r="F129" s="165">
        <f>220-6.1</f>
        <v>213.9</v>
      </c>
    </row>
    <row r="130" spans="1:6" ht="15.75">
      <c r="A130" s="68" t="s">
        <v>101</v>
      </c>
      <c r="B130" s="23" t="s">
        <v>92</v>
      </c>
      <c r="C130" s="23" t="s">
        <v>94</v>
      </c>
      <c r="D130" s="33" t="s">
        <v>102</v>
      </c>
      <c r="E130" s="28"/>
      <c r="F130" s="29">
        <f>F132+F131</f>
        <v>131.9</v>
      </c>
    </row>
    <row r="131" spans="1:6" ht="15" hidden="1">
      <c r="A131" s="125" t="s">
        <v>99</v>
      </c>
      <c r="B131" s="105" t="s">
        <v>92</v>
      </c>
      <c r="C131" s="105" t="s">
        <v>94</v>
      </c>
      <c r="D131" s="105" t="s">
        <v>102</v>
      </c>
      <c r="E131" s="105" t="s">
        <v>100</v>
      </c>
      <c r="F131" s="141">
        <v>0</v>
      </c>
    </row>
    <row r="132" spans="1:6" ht="15">
      <c r="A132" s="73" t="s">
        <v>18</v>
      </c>
      <c r="B132" s="109" t="s">
        <v>92</v>
      </c>
      <c r="C132" s="109" t="s">
        <v>94</v>
      </c>
      <c r="D132" s="109" t="s">
        <v>102</v>
      </c>
      <c r="E132" s="109" t="s">
        <v>19</v>
      </c>
      <c r="F132" s="140">
        <v>131.9</v>
      </c>
    </row>
    <row r="133" spans="1:6" ht="15.75">
      <c r="A133" s="60" t="s">
        <v>106</v>
      </c>
      <c r="B133" s="5" t="s">
        <v>92</v>
      </c>
      <c r="C133" s="6" t="s">
        <v>107</v>
      </c>
      <c r="D133" s="4" t="s">
        <v>11</v>
      </c>
      <c r="E133" s="4" t="s">
        <v>11</v>
      </c>
      <c r="F133" s="81">
        <f>F139+F134</f>
        <v>29339.4</v>
      </c>
    </row>
    <row r="134" spans="1:6" ht="30">
      <c r="A134" s="72" t="s">
        <v>108</v>
      </c>
      <c r="B134" s="36" t="s">
        <v>92</v>
      </c>
      <c r="C134" s="36" t="s">
        <v>107</v>
      </c>
      <c r="D134" s="36" t="s">
        <v>109</v>
      </c>
      <c r="E134" s="36"/>
      <c r="F134" s="37">
        <f>F135+F137</f>
        <v>11018.6</v>
      </c>
    </row>
    <row r="135" spans="1:6" ht="60">
      <c r="A135" s="72" t="s">
        <v>110</v>
      </c>
      <c r="B135" s="36" t="s">
        <v>92</v>
      </c>
      <c r="C135" s="36" t="s">
        <v>107</v>
      </c>
      <c r="D135" s="36" t="s">
        <v>111</v>
      </c>
      <c r="E135" s="36"/>
      <c r="F135" s="37">
        <f>F136</f>
        <v>11018.6</v>
      </c>
    </row>
    <row r="136" spans="1:6" ht="15">
      <c r="A136" s="73" t="s">
        <v>95</v>
      </c>
      <c r="B136" s="38" t="s">
        <v>92</v>
      </c>
      <c r="C136" s="38" t="s">
        <v>107</v>
      </c>
      <c r="D136" s="38" t="s">
        <v>111</v>
      </c>
      <c r="E136" s="38" t="s">
        <v>96</v>
      </c>
      <c r="F136" s="39">
        <v>11018.6</v>
      </c>
    </row>
    <row r="137" spans="1:6" ht="15.75" hidden="1">
      <c r="A137" s="74" t="s">
        <v>112</v>
      </c>
      <c r="B137" s="36" t="s">
        <v>92</v>
      </c>
      <c r="C137" s="36" t="s">
        <v>107</v>
      </c>
      <c r="D137" s="36" t="s">
        <v>113</v>
      </c>
      <c r="E137" s="38"/>
      <c r="F137" s="40">
        <f>F138</f>
        <v>0</v>
      </c>
    </row>
    <row r="138" spans="1:6" ht="15" hidden="1">
      <c r="A138" s="73" t="s">
        <v>95</v>
      </c>
      <c r="B138" s="38" t="s">
        <v>92</v>
      </c>
      <c r="C138" s="38" t="s">
        <v>107</v>
      </c>
      <c r="D138" s="38" t="s">
        <v>113</v>
      </c>
      <c r="E138" s="38" t="s">
        <v>96</v>
      </c>
      <c r="F138" s="39">
        <v>0</v>
      </c>
    </row>
    <row r="139" spans="1:6" ht="15.75">
      <c r="A139" s="64" t="s">
        <v>114</v>
      </c>
      <c r="B139" s="5" t="s">
        <v>92</v>
      </c>
      <c r="C139" s="6" t="s">
        <v>107</v>
      </c>
      <c r="D139" s="4" t="s">
        <v>115</v>
      </c>
      <c r="E139" s="4" t="s">
        <v>11</v>
      </c>
      <c r="F139" s="81">
        <f>F140+F142+F155</f>
        <v>18320.8</v>
      </c>
    </row>
    <row r="140" spans="1:6" ht="45.75">
      <c r="A140" s="62" t="s">
        <v>116</v>
      </c>
      <c r="B140" s="15" t="s">
        <v>92</v>
      </c>
      <c r="C140" s="6" t="s">
        <v>107</v>
      </c>
      <c r="D140" s="6" t="s">
        <v>117</v>
      </c>
      <c r="E140" s="23"/>
      <c r="F140" s="81">
        <f>F141</f>
        <v>615</v>
      </c>
    </row>
    <row r="141" spans="1:6" ht="15">
      <c r="A141" s="63" t="s">
        <v>99</v>
      </c>
      <c r="B141" s="14" t="s">
        <v>92</v>
      </c>
      <c r="C141" s="14" t="s">
        <v>107</v>
      </c>
      <c r="D141" s="14" t="s">
        <v>117</v>
      </c>
      <c r="E141" s="14" t="s">
        <v>100</v>
      </c>
      <c r="F141" s="190">
        <v>615</v>
      </c>
    </row>
    <row r="142" spans="1:6" ht="15.75">
      <c r="A142" s="68" t="s">
        <v>118</v>
      </c>
      <c r="B142" s="23" t="s">
        <v>92</v>
      </c>
      <c r="C142" s="23" t="s">
        <v>107</v>
      </c>
      <c r="D142" s="23" t="s">
        <v>119</v>
      </c>
      <c r="E142" s="19"/>
      <c r="F142" s="113">
        <f>F147+F149+F151+F153</f>
        <v>17606.2</v>
      </c>
    </row>
    <row r="143" spans="1:6" ht="15" hidden="1">
      <c r="A143" s="75" t="s">
        <v>99</v>
      </c>
      <c r="B143" s="46" t="s">
        <v>92</v>
      </c>
      <c r="C143" s="46" t="s">
        <v>107</v>
      </c>
      <c r="D143" s="46" t="s">
        <v>119</v>
      </c>
      <c r="E143" s="46" t="s">
        <v>100</v>
      </c>
      <c r="F143" s="90">
        <v>0</v>
      </c>
    </row>
    <row r="144" spans="1:6" ht="15" hidden="1">
      <c r="A144" s="63" t="s">
        <v>18</v>
      </c>
      <c r="B144" s="14" t="s">
        <v>92</v>
      </c>
      <c r="C144" s="14" t="s">
        <v>107</v>
      </c>
      <c r="D144" s="14" t="s">
        <v>119</v>
      </c>
      <c r="E144" s="14" t="s">
        <v>19</v>
      </c>
      <c r="F144" s="85">
        <v>0</v>
      </c>
    </row>
    <row r="145" spans="1:6" ht="30.75" hidden="1">
      <c r="A145" s="60" t="s">
        <v>120</v>
      </c>
      <c r="B145" s="5" t="s">
        <v>92</v>
      </c>
      <c r="C145" s="23" t="s">
        <v>107</v>
      </c>
      <c r="D145" s="23" t="s">
        <v>121</v>
      </c>
      <c r="E145" s="19"/>
      <c r="F145" s="89">
        <f>F146</f>
        <v>0</v>
      </c>
    </row>
    <row r="146" spans="1:6" ht="15" hidden="1">
      <c r="A146" s="66" t="s">
        <v>18</v>
      </c>
      <c r="B146" s="17" t="s">
        <v>92</v>
      </c>
      <c r="C146" s="17" t="s">
        <v>107</v>
      </c>
      <c r="D146" s="17" t="s">
        <v>121</v>
      </c>
      <c r="E146" s="17" t="s">
        <v>19</v>
      </c>
      <c r="F146" s="86"/>
    </row>
    <row r="147" spans="1:6" ht="30.75">
      <c r="A147" s="41" t="s">
        <v>173</v>
      </c>
      <c r="B147" s="5" t="s">
        <v>92</v>
      </c>
      <c r="C147" s="23" t="s">
        <v>107</v>
      </c>
      <c r="D147" s="23" t="s">
        <v>122</v>
      </c>
      <c r="E147" s="19"/>
      <c r="F147" s="89">
        <f>F148</f>
        <v>3088.7000000000003</v>
      </c>
    </row>
    <row r="148" spans="1:6" ht="15">
      <c r="A148" s="99" t="s">
        <v>99</v>
      </c>
      <c r="B148" s="17" t="s">
        <v>92</v>
      </c>
      <c r="C148" s="17" t="s">
        <v>107</v>
      </c>
      <c r="D148" s="17" t="s">
        <v>122</v>
      </c>
      <c r="E148" s="17" t="s">
        <v>100</v>
      </c>
      <c r="F148" s="198">
        <f>2501.3+587.4</f>
        <v>3088.7000000000003</v>
      </c>
    </row>
    <row r="149" spans="1:6" ht="30.75">
      <c r="A149" s="98" t="s">
        <v>286</v>
      </c>
      <c r="B149" s="5" t="s">
        <v>92</v>
      </c>
      <c r="C149" s="23" t="s">
        <v>107</v>
      </c>
      <c r="D149" s="23" t="s">
        <v>174</v>
      </c>
      <c r="E149" s="19"/>
      <c r="F149" s="100">
        <f>F150</f>
        <v>462.3</v>
      </c>
    </row>
    <row r="150" spans="1:6" ht="21" customHeight="1">
      <c r="A150" s="97" t="s">
        <v>18</v>
      </c>
      <c r="B150" s="17" t="s">
        <v>92</v>
      </c>
      <c r="C150" s="17" t="s">
        <v>107</v>
      </c>
      <c r="D150" s="17" t="s">
        <v>174</v>
      </c>
      <c r="E150" s="17" t="s">
        <v>19</v>
      </c>
      <c r="F150" s="86">
        <v>462.3</v>
      </c>
    </row>
    <row r="151" spans="1:6" ht="30.75">
      <c r="A151" s="101" t="s">
        <v>176</v>
      </c>
      <c r="B151" s="5" t="s">
        <v>92</v>
      </c>
      <c r="C151" s="23" t="s">
        <v>107</v>
      </c>
      <c r="D151" s="23" t="s">
        <v>175</v>
      </c>
      <c r="E151" s="19"/>
      <c r="F151" s="89">
        <f>F152</f>
        <v>6655.2</v>
      </c>
    </row>
    <row r="152" spans="1:6" ht="15">
      <c r="A152" s="99" t="s">
        <v>99</v>
      </c>
      <c r="B152" s="17" t="s">
        <v>92</v>
      </c>
      <c r="C152" s="17" t="s">
        <v>107</v>
      </c>
      <c r="D152" s="17" t="s">
        <v>175</v>
      </c>
      <c r="E152" s="17" t="s">
        <v>100</v>
      </c>
      <c r="F152" s="86">
        <f>2000+4655.2</f>
        <v>6655.2</v>
      </c>
    </row>
    <row r="153" spans="1:6" ht="45.75">
      <c r="A153" s="101" t="s">
        <v>287</v>
      </c>
      <c r="B153" s="5" t="s">
        <v>92</v>
      </c>
      <c r="C153" s="23" t="s">
        <v>107</v>
      </c>
      <c r="D153" s="23" t="s">
        <v>237</v>
      </c>
      <c r="E153" s="19"/>
      <c r="F153" s="89">
        <f>F154</f>
        <v>7400</v>
      </c>
    </row>
    <row r="154" spans="1:6" ht="15">
      <c r="A154" s="99" t="s">
        <v>99</v>
      </c>
      <c r="B154" s="17" t="s">
        <v>92</v>
      </c>
      <c r="C154" s="17" t="s">
        <v>107</v>
      </c>
      <c r="D154" s="17" t="s">
        <v>237</v>
      </c>
      <c r="E154" s="17" t="s">
        <v>100</v>
      </c>
      <c r="F154" s="86">
        <v>7400</v>
      </c>
    </row>
    <row r="155" spans="1:6" ht="30.75">
      <c r="A155" s="67" t="s">
        <v>123</v>
      </c>
      <c r="B155" s="7" t="s">
        <v>92</v>
      </c>
      <c r="C155" s="8" t="s">
        <v>107</v>
      </c>
      <c r="D155" s="8" t="s">
        <v>124</v>
      </c>
      <c r="E155" s="42"/>
      <c r="F155" s="92">
        <f>F158+F156</f>
        <v>99.6</v>
      </c>
    </row>
    <row r="156" spans="1:6" ht="30.75">
      <c r="A156" s="68" t="s">
        <v>234</v>
      </c>
      <c r="B156" s="23" t="s">
        <v>92</v>
      </c>
      <c r="C156" s="23" t="s">
        <v>107</v>
      </c>
      <c r="D156" s="23" t="s">
        <v>139</v>
      </c>
      <c r="E156" s="19"/>
      <c r="F156" s="89">
        <f>F157</f>
        <v>99.6</v>
      </c>
    </row>
    <row r="157" spans="1:6" ht="15">
      <c r="A157" s="66" t="s">
        <v>18</v>
      </c>
      <c r="B157" s="17" t="s">
        <v>92</v>
      </c>
      <c r="C157" s="17" t="s">
        <v>107</v>
      </c>
      <c r="D157" s="17" t="s">
        <v>139</v>
      </c>
      <c r="E157" s="17" t="s">
        <v>19</v>
      </c>
      <c r="F157" s="86">
        <v>99.6</v>
      </c>
    </row>
    <row r="158" spans="1:6" ht="30.75" hidden="1">
      <c r="A158" s="60" t="s">
        <v>125</v>
      </c>
      <c r="B158" s="5" t="s">
        <v>92</v>
      </c>
      <c r="C158" s="6" t="s">
        <v>107</v>
      </c>
      <c r="D158" s="6" t="s">
        <v>126</v>
      </c>
      <c r="E158" s="43"/>
      <c r="F158" s="93">
        <f>F159</f>
        <v>0</v>
      </c>
    </row>
    <row r="159" spans="1:6" ht="15" hidden="1">
      <c r="A159" s="63" t="s">
        <v>18</v>
      </c>
      <c r="B159" s="14" t="s">
        <v>92</v>
      </c>
      <c r="C159" s="17" t="s">
        <v>107</v>
      </c>
      <c r="D159" s="17" t="s">
        <v>126</v>
      </c>
      <c r="E159" s="44" t="s">
        <v>19</v>
      </c>
      <c r="F159" s="94"/>
    </row>
    <row r="160" spans="1:6" ht="15.75">
      <c r="A160" s="64" t="s">
        <v>127</v>
      </c>
      <c r="B160" s="34" t="s">
        <v>92</v>
      </c>
      <c r="C160" s="8" t="s">
        <v>128</v>
      </c>
      <c r="D160" s="17"/>
      <c r="E160" s="17"/>
      <c r="F160" s="93">
        <f>F164+F161</f>
        <v>15941.699999999999</v>
      </c>
    </row>
    <row r="161" spans="1:6" ht="31.5">
      <c r="A161" s="136" t="s">
        <v>87</v>
      </c>
      <c r="B161" s="34" t="s">
        <v>92</v>
      </c>
      <c r="C161" s="8" t="s">
        <v>128</v>
      </c>
      <c r="D161" s="34" t="s">
        <v>88</v>
      </c>
      <c r="E161" s="17"/>
      <c r="F161" s="135">
        <f>F162</f>
        <v>0</v>
      </c>
    </row>
    <row r="162" spans="1:6" ht="30.75">
      <c r="A162" s="68" t="s">
        <v>221</v>
      </c>
      <c r="B162" s="5" t="s">
        <v>92</v>
      </c>
      <c r="C162" s="6" t="s">
        <v>128</v>
      </c>
      <c r="D162" s="23" t="s">
        <v>220</v>
      </c>
      <c r="E162" s="19"/>
      <c r="F162" s="93">
        <f>F163</f>
        <v>0</v>
      </c>
    </row>
    <row r="163" spans="1:6" ht="15">
      <c r="A163" s="63" t="s">
        <v>18</v>
      </c>
      <c r="B163" s="109" t="s">
        <v>92</v>
      </c>
      <c r="C163" s="109" t="s">
        <v>128</v>
      </c>
      <c r="D163" s="109" t="s">
        <v>220</v>
      </c>
      <c r="E163" s="109" t="s">
        <v>19</v>
      </c>
      <c r="F163" s="154">
        <f>1050-1050</f>
        <v>0</v>
      </c>
    </row>
    <row r="164" spans="1:6" ht="15.75">
      <c r="A164" s="64" t="s">
        <v>127</v>
      </c>
      <c r="B164" s="7" t="s">
        <v>92</v>
      </c>
      <c r="C164" s="8" t="s">
        <v>128</v>
      </c>
      <c r="D164" s="9" t="s">
        <v>129</v>
      </c>
      <c r="E164" s="9" t="s">
        <v>11</v>
      </c>
      <c r="F164" s="82">
        <f>F165+F167+F170+F176+F179+F182+F173</f>
        <v>15941.699999999999</v>
      </c>
    </row>
    <row r="165" spans="1:6" ht="15.75">
      <c r="A165" s="60" t="s">
        <v>130</v>
      </c>
      <c r="B165" s="21" t="s">
        <v>92</v>
      </c>
      <c r="C165" s="21" t="s">
        <v>128</v>
      </c>
      <c r="D165" s="6" t="s">
        <v>131</v>
      </c>
      <c r="E165" s="23"/>
      <c r="F165" s="84">
        <f>F166</f>
        <v>4556.5</v>
      </c>
    </row>
    <row r="166" spans="1:6" ht="15">
      <c r="A166" s="63" t="s">
        <v>18</v>
      </c>
      <c r="B166" s="14" t="s">
        <v>92</v>
      </c>
      <c r="C166" s="14" t="s">
        <v>128</v>
      </c>
      <c r="D166" s="14" t="s">
        <v>131</v>
      </c>
      <c r="E166" s="14" t="s">
        <v>19</v>
      </c>
      <c r="F166" s="85">
        <v>4556.5</v>
      </c>
    </row>
    <row r="167" spans="1:6" ht="45.75">
      <c r="A167" s="180" t="s">
        <v>132</v>
      </c>
      <c r="B167" s="21" t="s">
        <v>92</v>
      </c>
      <c r="C167" s="21" t="s">
        <v>128</v>
      </c>
      <c r="D167" s="142" t="s">
        <v>133</v>
      </c>
      <c r="E167" s="48"/>
      <c r="F167" s="95">
        <f>F168+F169</f>
        <v>6354.799999999999</v>
      </c>
    </row>
    <row r="168" spans="1:6" ht="15">
      <c r="A168" s="185" t="s">
        <v>99</v>
      </c>
      <c r="B168" s="19" t="s">
        <v>92</v>
      </c>
      <c r="C168" s="19" t="s">
        <v>128</v>
      </c>
      <c r="D168" s="19" t="s">
        <v>133</v>
      </c>
      <c r="E168" s="19" t="s">
        <v>100</v>
      </c>
      <c r="F168" s="144">
        <v>1958.1</v>
      </c>
    </row>
    <row r="169" spans="1:6" ht="15">
      <c r="A169" s="63" t="s">
        <v>18</v>
      </c>
      <c r="B169" s="14" t="s">
        <v>92</v>
      </c>
      <c r="C169" s="14" t="s">
        <v>128</v>
      </c>
      <c r="D169" s="14" t="s">
        <v>133</v>
      </c>
      <c r="E169" s="14" t="s">
        <v>19</v>
      </c>
      <c r="F169" s="85">
        <f>4443.9-47.2</f>
        <v>4396.7</v>
      </c>
    </row>
    <row r="170" spans="1:6" ht="15.75">
      <c r="A170" s="76" t="s">
        <v>134</v>
      </c>
      <c r="B170" s="21" t="s">
        <v>92</v>
      </c>
      <c r="C170" s="21" t="s">
        <v>128</v>
      </c>
      <c r="D170" s="142" t="s">
        <v>135</v>
      </c>
      <c r="E170" s="48"/>
      <c r="F170" s="88">
        <f>F171+F172</f>
        <v>512</v>
      </c>
    </row>
    <row r="171" spans="1:6" ht="15">
      <c r="A171" s="185" t="s">
        <v>99</v>
      </c>
      <c r="B171" s="19" t="s">
        <v>92</v>
      </c>
      <c r="C171" s="19" t="s">
        <v>128</v>
      </c>
      <c r="D171" s="19" t="s">
        <v>135</v>
      </c>
      <c r="E171" s="19" t="s">
        <v>100</v>
      </c>
      <c r="F171" s="144">
        <v>200</v>
      </c>
    </row>
    <row r="172" spans="1:6" ht="15">
      <c r="A172" s="63" t="s">
        <v>18</v>
      </c>
      <c r="B172" s="14" t="s">
        <v>92</v>
      </c>
      <c r="C172" s="14" t="s">
        <v>128</v>
      </c>
      <c r="D172" s="14" t="s">
        <v>135</v>
      </c>
      <c r="E172" s="14" t="s">
        <v>19</v>
      </c>
      <c r="F172" s="85">
        <v>312</v>
      </c>
    </row>
    <row r="173" spans="1:6" ht="15.75">
      <c r="A173" s="181" t="s">
        <v>189</v>
      </c>
      <c r="B173" s="15" t="s">
        <v>92</v>
      </c>
      <c r="C173" s="48" t="s">
        <v>128</v>
      </c>
      <c r="D173" s="48" t="s">
        <v>190</v>
      </c>
      <c r="E173" s="182"/>
      <c r="F173" s="183">
        <f>F174+F175</f>
        <v>194.9</v>
      </c>
    </row>
    <row r="174" spans="1:6" ht="15">
      <c r="A174" s="185" t="s">
        <v>99</v>
      </c>
      <c r="B174" s="19" t="s">
        <v>92</v>
      </c>
      <c r="C174" s="19" t="s">
        <v>128</v>
      </c>
      <c r="D174" s="19" t="s">
        <v>190</v>
      </c>
      <c r="E174" s="19" t="s">
        <v>100</v>
      </c>
      <c r="F174" s="186">
        <v>99.9</v>
      </c>
    </row>
    <row r="175" spans="1:6" ht="15">
      <c r="A175" s="63" t="s">
        <v>18</v>
      </c>
      <c r="B175" s="14" t="s">
        <v>92</v>
      </c>
      <c r="C175" s="14" t="s">
        <v>128</v>
      </c>
      <c r="D175" s="14" t="s">
        <v>190</v>
      </c>
      <c r="E175" s="14" t="s">
        <v>19</v>
      </c>
      <c r="F175" s="85">
        <v>95</v>
      </c>
    </row>
    <row r="176" spans="1:6" ht="30.75">
      <c r="A176" s="180" t="s">
        <v>235</v>
      </c>
      <c r="B176" s="21" t="s">
        <v>92</v>
      </c>
      <c r="C176" s="21" t="s">
        <v>128</v>
      </c>
      <c r="D176" s="184" t="s">
        <v>136</v>
      </c>
      <c r="E176" s="115"/>
      <c r="F176" s="95">
        <f>F177+F178</f>
        <v>3459.2999999999997</v>
      </c>
    </row>
    <row r="177" spans="1:6" ht="15">
      <c r="A177" s="187" t="s">
        <v>99</v>
      </c>
      <c r="B177" s="182" t="s">
        <v>92</v>
      </c>
      <c r="C177" s="182" t="s">
        <v>128</v>
      </c>
      <c r="D177" s="182" t="s">
        <v>136</v>
      </c>
      <c r="E177" s="182" t="s">
        <v>100</v>
      </c>
      <c r="F177" s="188">
        <v>1043.1</v>
      </c>
    </row>
    <row r="178" spans="1:6" ht="15">
      <c r="A178" s="63" t="s">
        <v>18</v>
      </c>
      <c r="B178" s="14" t="s">
        <v>92</v>
      </c>
      <c r="C178" s="14" t="s">
        <v>128</v>
      </c>
      <c r="D178" s="14" t="s">
        <v>136</v>
      </c>
      <c r="E178" s="14" t="s">
        <v>19</v>
      </c>
      <c r="F178" s="190">
        <v>2416.2</v>
      </c>
    </row>
    <row r="179" spans="1:6" ht="15.75">
      <c r="A179" s="76" t="s">
        <v>137</v>
      </c>
      <c r="B179" s="21" t="s">
        <v>92</v>
      </c>
      <c r="C179" s="21" t="s">
        <v>128</v>
      </c>
      <c r="D179" s="142" t="s">
        <v>138</v>
      </c>
      <c r="E179" s="48"/>
      <c r="F179" s="88">
        <f>F180+F181</f>
        <v>864.2</v>
      </c>
    </row>
    <row r="180" spans="1:6" ht="15">
      <c r="A180" s="185" t="s">
        <v>99</v>
      </c>
      <c r="B180" s="19" t="s">
        <v>92</v>
      </c>
      <c r="C180" s="19" t="s">
        <v>128</v>
      </c>
      <c r="D180" s="19" t="s">
        <v>138</v>
      </c>
      <c r="E180" s="19" t="s">
        <v>100</v>
      </c>
      <c r="F180" s="144">
        <v>499.4</v>
      </c>
    </row>
    <row r="181" spans="1:6" ht="15">
      <c r="A181" s="63" t="s">
        <v>18</v>
      </c>
      <c r="B181" s="14" t="s">
        <v>92</v>
      </c>
      <c r="C181" s="14" t="s">
        <v>128</v>
      </c>
      <c r="D181" s="14" t="s">
        <v>138</v>
      </c>
      <c r="E181" s="14" t="s">
        <v>19</v>
      </c>
      <c r="F181" s="198">
        <v>364.8</v>
      </c>
    </row>
    <row r="182" spans="1:6" ht="30.75" hidden="1">
      <c r="A182" s="102" t="s">
        <v>177</v>
      </c>
      <c r="B182" s="21" t="s">
        <v>92</v>
      </c>
      <c r="C182" s="23" t="s">
        <v>128</v>
      </c>
      <c r="D182" s="23" t="s">
        <v>178</v>
      </c>
      <c r="E182" s="28"/>
      <c r="F182" s="89">
        <f>F183</f>
        <v>0</v>
      </c>
    </row>
    <row r="183" spans="1:6" ht="15" hidden="1">
      <c r="A183" s="103" t="s">
        <v>18</v>
      </c>
      <c r="B183" s="12" t="s">
        <v>92</v>
      </c>
      <c r="C183" s="104" t="s">
        <v>128</v>
      </c>
      <c r="D183" s="105" t="s">
        <v>178</v>
      </c>
      <c r="E183" s="105" t="s">
        <v>19</v>
      </c>
      <c r="F183" s="86"/>
    </row>
    <row r="184" spans="1:6" ht="15.75">
      <c r="A184" s="74" t="s">
        <v>242</v>
      </c>
      <c r="B184" s="34" t="s">
        <v>92</v>
      </c>
      <c r="C184" s="34" t="s">
        <v>243</v>
      </c>
      <c r="D184" s="26"/>
      <c r="E184" s="26"/>
      <c r="F184" s="91">
        <f>F185+F187</f>
        <v>5090.6</v>
      </c>
    </row>
    <row r="185" spans="1:6" ht="15.75">
      <c r="A185" s="68" t="s">
        <v>144</v>
      </c>
      <c r="B185" s="5" t="s">
        <v>92</v>
      </c>
      <c r="C185" s="5" t="s">
        <v>243</v>
      </c>
      <c r="D185" s="23" t="s">
        <v>266</v>
      </c>
      <c r="E185" s="23"/>
      <c r="F185" s="89">
        <f>F186</f>
        <v>5045.6</v>
      </c>
    </row>
    <row r="186" spans="1:6" ht="15">
      <c r="A186" s="63" t="s">
        <v>146</v>
      </c>
      <c r="B186" s="14" t="s">
        <v>92</v>
      </c>
      <c r="C186" s="109" t="s">
        <v>243</v>
      </c>
      <c r="D186" s="109" t="s">
        <v>266</v>
      </c>
      <c r="E186" s="109" t="s">
        <v>147</v>
      </c>
      <c r="F186" s="190">
        <v>5045.6</v>
      </c>
    </row>
    <row r="187" spans="1:6" ht="15.75">
      <c r="A187" s="64" t="s">
        <v>127</v>
      </c>
      <c r="B187" s="18" t="s">
        <v>92</v>
      </c>
      <c r="C187" s="18" t="s">
        <v>243</v>
      </c>
      <c r="D187" s="18" t="s">
        <v>129</v>
      </c>
      <c r="E187" s="26"/>
      <c r="F187" s="223">
        <f>F188</f>
        <v>45</v>
      </c>
    </row>
    <row r="188" spans="1:6" ht="15.75">
      <c r="A188" s="181" t="s">
        <v>189</v>
      </c>
      <c r="B188" s="5" t="s">
        <v>92</v>
      </c>
      <c r="C188" s="5" t="s">
        <v>243</v>
      </c>
      <c r="D188" s="23" t="s">
        <v>190</v>
      </c>
      <c r="E188" s="23"/>
      <c r="F188" s="89">
        <f>F189</f>
        <v>45</v>
      </c>
    </row>
    <row r="189" spans="1:6" ht="15">
      <c r="A189" s="63" t="s">
        <v>146</v>
      </c>
      <c r="B189" s="14" t="s">
        <v>92</v>
      </c>
      <c r="C189" s="14" t="s">
        <v>243</v>
      </c>
      <c r="D189" s="14" t="s">
        <v>190</v>
      </c>
      <c r="E189" s="109" t="s">
        <v>147</v>
      </c>
      <c r="F189" s="198">
        <v>45</v>
      </c>
    </row>
    <row r="190" spans="1:6" ht="15.75">
      <c r="A190" s="74" t="s">
        <v>226</v>
      </c>
      <c r="B190" s="34" t="s">
        <v>230</v>
      </c>
      <c r="C190" s="26"/>
      <c r="D190" s="26"/>
      <c r="E190" s="26"/>
      <c r="F190" s="91">
        <f>F191</f>
        <v>49.9</v>
      </c>
    </row>
    <row r="191" spans="1:6" ht="15.75">
      <c r="A191" s="72" t="s">
        <v>227</v>
      </c>
      <c r="B191" s="7" t="s">
        <v>230</v>
      </c>
      <c r="C191" s="36" t="s">
        <v>231</v>
      </c>
      <c r="D191" s="38"/>
      <c r="E191" s="38"/>
      <c r="F191" s="113">
        <f>F192</f>
        <v>49.9</v>
      </c>
    </row>
    <row r="192" spans="1:6" ht="15.75">
      <c r="A192" s="72" t="s">
        <v>228</v>
      </c>
      <c r="B192" s="7" t="s">
        <v>230</v>
      </c>
      <c r="C192" s="36" t="s">
        <v>231</v>
      </c>
      <c r="D192" s="36" t="s">
        <v>232</v>
      </c>
      <c r="E192" s="38"/>
      <c r="F192" s="113">
        <f>F193</f>
        <v>49.9</v>
      </c>
    </row>
    <row r="193" spans="1:6" ht="15.75">
      <c r="A193" s="68" t="s">
        <v>229</v>
      </c>
      <c r="B193" s="5" t="s">
        <v>230</v>
      </c>
      <c r="C193" s="5" t="s">
        <v>231</v>
      </c>
      <c r="D193" s="5" t="s">
        <v>233</v>
      </c>
      <c r="E193" s="28"/>
      <c r="F193" s="89">
        <f>F194</f>
        <v>49.9</v>
      </c>
    </row>
    <row r="194" spans="1:6" ht="15">
      <c r="A194" s="61" t="s">
        <v>99</v>
      </c>
      <c r="B194" s="109" t="s">
        <v>230</v>
      </c>
      <c r="C194" s="109" t="s">
        <v>231</v>
      </c>
      <c r="D194" s="109" t="s">
        <v>233</v>
      </c>
      <c r="E194" s="109" t="s">
        <v>100</v>
      </c>
      <c r="F194" s="85">
        <v>49.9</v>
      </c>
    </row>
    <row r="195" spans="1:6" ht="15.75">
      <c r="A195" s="64" t="s">
        <v>248</v>
      </c>
      <c r="B195" s="9" t="s">
        <v>140</v>
      </c>
      <c r="C195" s="35"/>
      <c r="D195" s="35" t="s">
        <v>11</v>
      </c>
      <c r="E195" s="35" t="s">
        <v>11</v>
      </c>
      <c r="F195" s="82">
        <f>F196+F202+F209</f>
        <v>14308.500000000002</v>
      </c>
    </row>
    <row r="196" spans="1:6" ht="15.75">
      <c r="A196" s="60" t="s">
        <v>141</v>
      </c>
      <c r="B196" s="5" t="s">
        <v>140</v>
      </c>
      <c r="C196" s="6" t="s">
        <v>142</v>
      </c>
      <c r="D196" s="4" t="s">
        <v>11</v>
      </c>
      <c r="E196" s="4" t="s">
        <v>11</v>
      </c>
      <c r="F196" s="81">
        <f>F197+F207</f>
        <v>13480.100000000002</v>
      </c>
    </row>
    <row r="197" spans="1:6" ht="15.75">
      <c r="A197" s="60" t="s">
        <v>249</v>
      </c>
      <c r="B197" s="15" t="s">
        <v>140</v>
      </c>
      <c r="C197" s="6" t="s">
        <v>142</v>
      </c>
      <c r="D197" s="6" t="s">
        <v>143</v>
      </c>
      <c r="E197" s="4" t="s">
        <v>11</v>
      </c>
      <c r="F197" s="81">
        <f>F200+F198</f>
        <v>12535.400000000001</v>
      </c>
    </row>
    <row r="198" spans="1:6" ht="30.75">
      <c r="A198" s="111" t="s">
        <v>186</v>
      </c>
      <c r="B198" s="5" t="s">
        <v>140</v>
      </c>
      <c r="C198" s="23" t="s">
        <v>142</v>
      </c>
      <c r="D198" s="23" t="s">
        <v>187</v>
      </c>
      <c r="E198" s="5"/>
      <c r="F198" s="81">
        <f>F199</f>
        <v>2069.7</v>
      </c>
    </row>
    <row r="199" spans="1:6" ht="15">
      <c r="A199" s="97" t="s">
        <v>146</v>
      </c>
      <c r="B199" s="109" t="s">
        <v>140</v>
      </c>
      <c r="C199" s="26" t="s">
        <v>142</v>
      </c>
      <c r="D199" s="26" t="s">
        <v>187</v>
      </c>
      <c r="E199" s="26" t="s">
        <v>147</v>
      </c>
      <c r="F199" s="199">
        <f>944.7+147.8+852.2+125</f>
        <v>2069.7</v>
      </c>
    </row>
    <row r="200" spans="1:6" ht="15.75">
      <c r="A200" s="60" t="s">
        <v>144</v>
      </c>
      <c r="B200" s="5" t="s">
        <v>140</v>
      </c>
      <c r="C200" s="6" t="s">
        <v>142</v>
      </c>
      <c r="D200" s="6" t="s">
        <v>145</v>
      </c>
      <c r="E200" s="19"/>
      <c r="F200" s="81">
        <f>F201</f>
        <v>10465.7</v>
      </c>
    </row>
    <row r="201" spans="1:6" ht="15">
      <c r="A201" s="63" t="s">
        <v>146</v>
      </c>
      <c r="B201" s="14" t="s">
        <v>140</v>
      </c>
      <c r="C201" s="14" t="s">
        <v>142</v>
      </c>
      <c r="D201" s="14" t="s">
        <v>145</v>
      </c>
      <c r="E201" s="14" t="s">
        <v>147</v>
      </c>
      <c r="F201" s="200">
        <f>10365.7+100</f>
        <v>10465.7</v>
      </c>
    </row>
    <row r="202" spans="1:6" ht="15.75" hidden="1">
      <c r="A202" s="60" t="s">
        <v>148</v>
      </c>
      <c r="B202" s="5" t="s">
        <v>140</v>
      </c>
      <c r="C202" s="6" t="s">
        <v>149</v>
      </c>
      <c r="D202" s="4"/>
      <c r="E202" s="4"/>
      <c r="F202" s="81">
        <f>F203</f>
        <v>0</v>
      </c>
    </row>
    <row r="203" spans="1:6" ht="30.75" hidden="1">
      <c r="A203" s="60" t="s">
        <v>150</v>
      </c>
      <c r="B203" s="15" t="s">
        <v>140</v>
      </c>
      <c r="C203" s="6" t="s">
        <v>149</v>
      </c>
      <c r="D203" s="6" t="s">
        <v>151</v>
      </c>
      <c r="E203" s="4"/>
      <c r="F203" s="81">
        <f>F204</f>
        <v>0</v>
      </c>
    </row>
    <row r="204" spans="1:6" ht="30.75" hidden="1">
      <c r="A204" s="60" t="s">
        <v>152</v>
      </c>
      <c r="B204" s="5" t="s">
        <v>140</v>
      </c>
      <c r="C204" s="6" t="s">
        <v>149</v>
      </c>
      <c r="D204" s="6" t="s">
        <v>153</v>
      </c>
      <c r="E204" s="19"/>
      <c r="F204" s="81">
        <f>F205</f>
        <v>0</v>
      </c>
    </row>
    <row r="205" spans="1:6" ht="15" hidden="1">
      <c r="A205" s="63" t="s">
        <v>18</v>
      </c>
      <c r="B205" s="14" t="s">
        <v>140</v>
      </c>
      <c r="C205" s="14" t="s">
        <v>149</v>
      </c>
      <c r="D205" s="14" t="s">
        <v>153</v>
      </c>
      <c r="E205" s="14" t="s">
        <v>19</v>
      </c>
      <c r="F205" s="85"/>
    </row>
    <row r="206" spans="1:6" ht="15.75">
      <c r="A206" s="201" t="s">
        <v>279</v>
      </c>
      <c r="B206" s="202" t="s">
        <v>140</v>
      </c>
      <c r="C206" s="203" t="s">
        <v>142</v>
      </c>
      <c r="D206" s="203" t="s">
        <v>278</v>
      </c>
      <c r="E206" s="204"/>
      <c r="F206" s="205">
        <f>F207</f>
        <v>944.7</v>
      </c>
    </row>
    <row r="207" spans="1:6" ht="45.75">
      <c r="A207" s="201" t="s">
        <v>289</v>
      </c>
      <c r="B207" s="207" t="s">
        <v>140</v>
      </c>
      <c r="C207" s="208" t="s">
        <v>142</v>
      </c>
      <c r="D207" s="208" t="s">
        <v>288</v>
      </c>
      <c r="E207" s="209"/>
      <c r="F207" s="210">
        <v>944.7</v>
      </c>
    </row>
    <row r="208" spans="1:6" ht="15">
      <c r="A208" s="206" t="s">
        <v>146</v>
      </c>
      <c r="B208" s="196" t="s">
        <v>140</v>
      </c>
      <c r="C208" s="196" t="s">
        <v>142</v>
      </c>
      <c r="D208" s="196" t="s">
        <v>288</v>
      </c>
      <c r="E208" s="211" t="s">
        <v>147</v>
      </c>
      <c r="F208" s="190">
        <v>944.7</v>
      </c>
    </row>
    <row r="209" spans="1:6" ht="15.75">
      <c r="A209" s="64" t="s">
        <v>250</v>
      </c>
      <c r="B209" s="7" t="s">
        <v>140</v>
      </c>
      <c r="C209" s="8" t="s">
        <v>251</v>
      </c>
      <c r="D209" s="9" t="s">
        <v>11</v>
      </c>
      <c r="E209" s="9" t="s">
        <v>11</v>
      </c>
      <c r="F209" s="82">
        <f>F210</f>
        <v>828.4</v>
      </c>
    </row>
    <row r="210" spans="1:6" ht="15.75">
      <c r="A210" s="60" t="s">
        <v>252</v>
      </c>
      <c r="B210" s="15" t="s">
        <v>140</v>
      </c>
      <c r="C210" s="6" t="s">
        <v>251</v>
      </c>
      <c r="D210" s="6" t="s">
        <v>151</v>
      </c>
      <c r="E210" s="4" t="s">
        <v>11</v>
      </c>
      <c r="F210" s="81">
        <f>F211+F213</f>
        <v>828.4</v>
      </c>
    </row>
    <row r="211" spans="1:6" ht="15.75">
      <c r="A211" s="60" t="s">
        <v>267</v>
      </c>
      <c r="B211" s="5" t="s">
        <v>140</v>
      </c>
      <c r="C211" s="6" t="s">
        <v>251</v>
      </c>
      <c r="D211" s="6" t="s">
        <v>155</v>
      </c>
      <c r="E211" s="19" t="s">
        <v>11</v>
      </c>
      <c r="F211" s="81">
        <f>F212+F215</f>
        <v>828.4</v>
      </c>
    </row>
    <row r="212" spans="1:6" ht="15">
      <c r="A212" s="61" t="s">
        <v>146</v>
      </c>
      <c r="B212" s="12" t="s">
        <v>140</v>
      </c>
      <c r="C212" s="12" t="s">
        <v>251</v>
      </c>
      <c r="D212" s="12" t="s">
        <v>155</v>
      </c>
      <c r="E212" s="12" t="s">
        <v>147</v>
      </c>
      <c r="F212" s="83">
        <v>710</v>
      </c>
    </row>
    <row r="213" spans="1:6" ht="30.75" hidden="1">
      <c r="A213" s="212" t="s">
        <v>156</v>
      </c>
      <c r="B213" s="16" t="s">
        <v>140</v>
      </c>
      <c r="C213" s="213" t="s">
        <v>154</v>
      </c>
      <c r="D213" s="213" t="s">
        <v>157</v>
      </c>
      <c r="E213" s="12"/>
      <c r="F213" s="214">
        <f>F214</f>
        <v>0</v>
      </c>
    </row>
    <row r="214" spans="1:6" ht="15" hidden="1">
      <c r="A214" s="61" t="s">
        <v>18</v>
      </c>
      <c r="B214" s="12" t="s">
        <v>140</v>
      </c>
      <c r="C214" s="12" t="s">
        <v>154</v>
      </c>
      <c r="D214" s="12" t="s">
        <v>157</v>
      </c>
      <c r="E214" s="12" t="s">
        <v>19</v>
      </c>
      <c r="F214" s="83">
        <v>0</v>
      </c>
    </row>
    <row r="215" spans="1:6" ht="15">
      <c r="A215" s="206" t="s">
        <v>18</v>
      </c>
      <c r="B215" s="196" t="s">
        <v>140</v>
      </c>
      <c r="C215" s="196" t="s">
        <v>251</v>
      </c>
      <c r="D215" s="196" t="s">
        <v>155</v>
      </c>
      <c r="E215" s="196" t="s">
        <v>19</v>
      </c>
      <c r="F215" s="190">
        <f>5.8+112.6</f>
        <v>118.39999999999999</v>
      </c>
    </row>
    <row r="216" spans="1:6" ht="15.75">
      <c r="A216" s="215" t="s">
        <v>292</v>
      </c>
      <c r="B216" s="216" t="s">
        <v>293</v>
      </c>
      <c r="C216" s="217" t="s">
        <v>293</v>
      </c>
      <c r="D216" s="44"/>
      <c r="E216" s="44"/>
      <c r="F216" s="220">
        <f>F217</f>
        <v>37.3</v>
      </c>
    </row>
    <row r="217" spans="1:6" ht="15.75">
      <c r="A217" s="218" t="s">
        <v>294</v>
      </c>
      <c r="B217" s="216" t="s">
        <v>293</v>
      </c>
      <c r="C217" s="217" t="s">
        <v>295</v>
      </c>
      <c r="D217" s="44"/>
      <c r="E217" s="44"/>
      <c r="F217" s="220">
        <f>F218</f>
        <v>37.3</v>
      </c>
    </row>
    <row r="218" spans="1:6" ht="45.75">
      <c r="A218" s="60" t="s">
        <v>301</v>
      </c>
      <c r="B218" s="55" t="s">
        <v>293</v>
      </c>
      <c r="C218" s="150" t="s">
        <v>295</v>
      </c>
      <c r="D218" s="23" t="s">
        <v>296</v>
      </c>
      <c r="E218" s="219"/>
      <c r="F218" s="221">
        <f>F219</f>
        <v>37.3</v>
      </c>
    </row>
    <row r="219" spans="1:6" ht="15">
      <c r="A219" s="78" t="s">
        <v>297</v>
      </c>
      <c r="B219" s="128" t="s">
        <v>293</v>
      </c>
      <c r="C219" s="128" t="s">
        <v>295</v>
      </c>
      <c r="D219" s="128" t="s">
        <v>296</v>
      </c>
      <c r="E219" s="128" t="s">
        <v>298</v>
      </c>
      <c r="F219" s="222">
        <v>37.3</v>
      </c>
    </row>
    <row r="220" spans="1:6" ht="22.5" customHeight="1">
      <c r="A220" s="72" t="s">
        <v>162</v>
      </c>
      <c r="B220" s="36" t="s">
        <v>163</v>
      </c>
      <c r="C220" s="38"/>
      <c r="D220" s="38"/>
      <c r="E220" s="38"/>
      <c r="F220" s="53">
        <f>F221+F226</f>
        <v>451.2</v>
      </c>
    </row>
    <row r="221" spans="1:6" ht="22.5" customHeight="1">
      <c r="A221" s="116" t="s">
        <v>201</v>
      </c>
      <c r="B221" s="115" t="s">
        <v>163</v>
      </c>
      <c r="C221" s="115" t="s">
        <v>205</v>
      </c>
      <c r="D221" s="115"/>
      <c r="E221" s="54"/>
      <c r="F221" s="53">
        <f>F222</f>
        <v>292</v>
      </c>
    </row>
    <row r="222" spans="1:6" ht="22.5" customHeight="1">
      <c r="A222" s="117" t="s">
        <v>202</v>
      </c>
      <c r="B222" s="36" t="s">
        <v>163</v>
      </c>
      <c r="C222" s="36" t="s">
        <v>205</v>
      </c>
      <c r="D222" s="36" t="s">
        <v>206</v>
      </c>
      <c r="E222" s="38"/>
      <c r="F222" s="53">
        <f>F223</f>
        <v>292</v>
      </c>
    </row>
    <row r="223" spans="1:6" ht="22.5" customHeight="1">
      <c r="A223" s="117" t="s">
        <v>203</v>
      </c>
      <c r="B223" s="36" t="s">
        <v>163</v>
      </c>
      <c r="C223" s="36" t="s">
        <v>205</v>
      </c>
      <c r="D223" s="36" t="s">
        <v>207</v>
      </c>
      <c r="E223" s="36"/>
      <c r="F223" s="138">
        <f>F224</f>
        <v>292</v>
      </c>
    </row>
    <row r="224" spans="1:6" ht="30.75" customHeight="1">
      <c r="A224" s="118" t="s">
        <v>204</v>
      </c>
      <c r="B224" s="45" t="s">
        <v>163</v>
      </c>
      <c r="C224" s="45" t="s">
        <v>205</v>
      </c>
      <c r="D224" s="45" t="s">
        <v>208</v>
      </c>
      <c r="E224" s="104"/>
      <c r="F224" s="137">
        <f>F225</f>
        <v>292</v>
      </c>
    </row>
    <row r="225" spans="1:6" ht="22.5" customHeight="1">
      <c r="A225" s="78" t="s">
        <v>195</v>
      </c>
      <c r="B225" s="109" t="s">
        <v>163</v>
      </c>
      <c r="C225" s="119" t="s">
        <v>205</v>
      </c>
      <c r="D225" s="119" t="s">
        <v>208</v>
      </c>
      <c r="E225" s="26" t="s">
        <v>200</v>
      </c>
      <c r="F225" s="134">
        <v>292</v>
      </c>
    </row>
    <row r="226" spans="1:6" ht="22.5" customHeight="1">
      <c r="A226" s="74" t="s">
        <v>191</v>
      </c>
      <c r="B226" s="34" t="s">
        <v>163</v>
      </c>
      <c r="C226" s="114" t="s">
        <v>196</v>
      </c>
      <c r="D226" s="26"/>
      <c r="E226" s="26"/>
      <c r="F226" s="53">
        <f>F227</f>
        <v>159.2</v>
      </c>
    </row>
    <row r="227" spans="1:6" ht="22.5" customHeight="1">
      <c r="A227" s="74" t="s">
        <v>192</v>
      </c>
      <c r="B227" s="34" t="s">
        <v>163</v>
      </c>
      <c r="C227" s="114" t="s">
        <v>196</v>
      </c>
      <c r="D227" s="114" t="s">
        <v>197</v>
      </c>
      <c r="E227" s="26"/>
      <c r="F227" s="53">
        <f>F231+F228</f>
        <v>159.2</v>
      </c>
    </row>
    <row r="228" spans="1:6" ht="22.5" customHeight="1">
      <c r="A228" s="72" t="s">
        <v>193</v>
      </c>
      <c r="B228" s="7" t="s">
        <v>163</v>
      </c>
      <c r="C228" s="36" t="s">
        <v>196</v>
      </c>
      <c r="D228" s="36" t="s">
        <v>219</v>
      </c>
      <c r="E228" s="38"/>
      <c r="F228" s="133">
        <f>F229</f>
        <v>159.2</v>
      </c>
    </row>
    <row r="229" spans="1:6" ht="30.75" customHeight="1">
      <c r="A229" s="77" t="s">
        <v>218</v>
      </c>
      <c r="B229" s="21" t="s">
        <v>163</v>
      </c>
      <c r="C229" s="115" t="s">
        <v>196</v>
      </c>
      <c r="D229" s="115" t="s">
        <v>219</v>
      </c>
      <c r="E229" s="54"/>
      <c r="F229" s="120">
        <f>F230</f>
        <v>159.2</v>
      </c>
    </row>
    <row r="230" spans="1:6" ht="22.5" customHeight="1">
      <c r="A230" s="78" t="s">
        <v>195</v>
      </c>
      <c r="B230" s="109" t="s">
        <v>163</v>
      </c>
      <c r="C230" s="109" t="s">
        <v>196</v>
      </c>
      <c r="D230" s="109" t="s">
        <v>219</v>
      </c>
      <c r="E230" s="109" t="s">
        <v>200</v>
      </c>
      <c r="F230" s="134">
        <v>159.2</v>
      </c>
    </row>
    <row r="231" spans="1:6" ht="22.5" customHeight="1">
      <c r="A231" s="72" t="s">
        <v>193</v>
      </c>
      <c r="B231" s="7" t="s">
        <v>163</v>
      </c>
      <c r="C231" s="36" t="s">
        <v>196</v>
      </c>
      <c r="D231" s="36" t="s">
        <v>198</v>
      </c>
      <c r="E231" s="38"/>
      <c r="F231" s="138">
        <f>F232</f>
        <v>0</v>
      </c>
    </row>
    <row r="232" spans="1:6" ht="30.75" customHeight="1">
      <c r="A232" s="77" t="s">
        <v>194</v>
      </c>
      <c r="B232" s="21" t="s">
        <v>163</v>
      </c>
      <c r="C232" s="115" t="s">
        <v>196</v>
      </c>
      <c r="D232" s="115" t="s">
        <v>199</v>
      </c>
      <c r="E232" s="54"/>
      <c r="F232" s="137">
        <f>F233</f>
        <v>0</v>
      </c>
    </row>
    <row r="233" spans="1:6" ht="22.5" customHeight="1">
      <c r="A233" s="50" t="s">
        <v>195</v>
      </c>
      <c r="B233" s="109" t="s">
        <v>163</v>
      </c>
      <c r="C233" s="109" t="s">
        <v>196</v>
      </c>
      <c r="D233" s="109" t="s">
        <v>199</v>
      </c>
      <c r="E233" s="109" t="s">
        <v>200</v>
      </c>
      <c r="F233" s="134">
        <v>0</v>
      </c>
    </row>
    <row r="234" spans="1:6" ht="22.5" customHeight="1">
      <c r="A234" s="59" t="s">
        <v>158</v>
      </c>
      <c r="B234" s="4" t="s">
        <v>165</v>
      </c>
      <c r="C234" s="4"/>
      <c r="D234" s="4" t="s">
        <v>11</v>
      </c>
      <c r="E234" s="4" t="s">
        <v>11</v>
      </c>
      <c r="F234" s="81">
        <f>F235</f>
        <v>420</v>
      </c>
    </row>
    <row r="235" spans="1:6" ht="22.5" customHeight="1">
      <c r="A235" s="64" t="s">
        <v>257</v>
      </c>
      <c r="B235" s="4" t="s">
        <v>165</v>
      </c>
      <c r="C235" s="8" t="s">
        <v>256</v>
      </c>
      <c r="D235" s="9" t="s">
        <v>11</v>
      </c>
      <c r="E235" s="9" t="s">
        <v>11</v>
      </c>
      <c r="F235" s="81">
        <f>F236</f>
        <v>420</v>
      </c>
    </row>
    <row r="236" spans="1:6" ht="32.25" customHeight="1">
      <c r="A236" s="76" t="s">
        <v>159</v>
      </c>
      <c r="B236" s="4" t="s">
        <v>165</v>
      </c>
      <c r="C236" s="48" t="s">
        <v>256</v>
      </c>
      <c r="D236" s="48" t="s">
        <v>160</v>
      </c>
      <c r="E236" s="49"/>
      <c r="F236" s="88">
        <f>F237</f>
        <v>420</v>
      </c>
    </row>
    <row r="237" spans="1:6" ht="31.5" customHeight="1">
      <c r="A237" s="60" t="s">
        <v>268</v>
      </c>
      <c r="B237" s="4" t="s">
        <v>165</v>
      </c>
      <c r="C237" s="23" t="s">
        <v>256</v>
      </c>
      <c r="D237" s="23" t="s">
        <v>161</v>
      </c>
      <c r="E237" s="19"/>
      <c r="F237" s="81">
        <f>F238</f>
        <v>420</v>
      </c>
    </row>
    <row r="238" spans="1:6" ht="22.5" customHeight="1">
      <c r="A238" s="50" t="s">
        <v>146</v>
      </c>
      <c r="B238" s="51" t="s">
        <v>165</v>
      </c>
      <c r="C238" s="51" t="s">
        <v>256</v>
      </c>
      <c r="D238" s="52" t="s">
        <v>161</v>
      </c>
      <c r="E238" s="52" t="s">
        <v>147</v>
      </c>
      <c r="F238" s="96">
        <f>360+60</f>
        <v>420</v>
      </c>
    </row>
    <row r="239" spans="1:6" ht="22.5" customHeight="1">
      <c r="A239" s="148" t="s">
        <v>26</v>
      </c>
      <c r="B239" s="21" t="s">
        <v>253</v>
      </c>
      <c r="C239" s="54"/>
      <c r="D239" s="54"/>
      <c r="E239" s="54"/>
      <c r="F239" s="149">
        <f>F240</f>
        <v>100</v>
      </c>
    </row>
    <row r="240" spans="1:6" ht="30.75" customHeight="1">
      <c r="A240" s="60" t="s">
        <v>255</v>
      </c>
      <c r="B240" s="5" t="s">
        <v>253</v>
      </c>
      <c r="C240" s="6" t="s">
        <v>254</v>
      </c>
      <c r="D240" s="4" t="s">
        <v>11</v>
      </c>
      <c r="E240" s="4" t="s">
        <v>28</v>
      </c>
      <c r="F240" s="81">
        <f>F241</f>
        <v>100</v>
      </c>
    </row>
    <row r="241" spans="1:6" ht="22.5" customHeight="1">
      <c r="A241" s="64" t="s">
        <v>29</v>
      </c>
      <c r="B241" s="7" t="s">
        <v>253</v>
      </c>
      <c r="C241" s="8" t="s">
        <v>254</v>
      </c>
      <c r="D241" s="8" t="s">
        <v>30</v>
      </c>
      <c r="E241" s="9" t="s">
        <v>11</v>
      </c>
      <c r="F241" s="82">
        <f>F242</f>
        <v>100</v>
      </c>
    </row>
    <row r="242" spans="1:6" ht="22.5" customHeight="1">
      <c r="A242" s="62" t="s">
        <v>31</v>
      </c>
      <c r="B242" s="10" t="s">
        <v>253</v>
      </c>
      <c r="C242" s="13" t="s">
        <v>254</v>
      </c>
      <c r="D242" s="13" t="s">
        <v>32</v>
      </c>
      <c r="E242" s="11"/>
      <c r="F242" s="84">
        <f>F243</f>
        <v>100</v>
      </c>
    </row>
    <row r="243" spans="1:6" ht="22.5" customHeight="1">
      <c r="A243" s="63" t="s">
        <v>33</v>
      </c>
      <c r="B243" s="14" t="s">
        <v>253</v>
      </c>
      <c r="C243" s="14" t="s">
        <v>254</v>
      </c>
      <c r="D243" s="14" t="s">
        <v>32</v>
      </c>
      <c r="E243" s="14" t="s">
        <v>34</v>
      </c>
      <c r="F243" s="85">
        <v>100</v>
      </c>
    </row>
    <row r="245" spans="1:6" ht="60" hidden="1">
      <c r="A245" s="145" t="s">
        <v>211</v>
      </c>
      <c r="B245" s="44" t="s">
        <v>165</v>
      </c>
      <c r="C245" s="44" t="s">
        <v>166</v>
      </c>
      <c r="D245" s="146" t="s">
        <v>210</v>
      </c>
      <c r="E245" s="44" t="s">
        <v>171</v>
      </c>
      <c r="F245" s="147">
        <v>0</v>
      </c>
    </row>
    <row r="246" spans="1:6" ht="16.5" thickBot="1">
      <c r="A246" s="122" t="s">
        <v>172</v>
      </c>
      <c r="B246" s="123"/>
      <c r="C246" s="123"/>
      <c r="D246" s="123"/>
      <c r="E246" s="123"/>
      <c r="F246" s="124">
        <f>F17+F72+F88+F102+F123+F195+F234+F220+F190+F239+F83+F216</f>
        <v>98176.9</v>
      </c>
    </row>
  </sheetData>
  <sheetProtection/>
  <mergeCells count="11">
    <mergeCell ref="C7:F7"/>
    <mergeCell ref="C8:F8"/>
    <mergeCell ref="A13:F13"/>
    <mergeCell ref="A4:F4"/>
    <mergeCell ref="A1:F1"/>
    <mergeCell ref="A12:F12"/>
    <mergeCell ref="A11:F11"/>
    <mergeCell ref="A5:F5"/>
    <mergeCell ref="D6:F6"/>
    <mergeCell ref="A2:F2"/>
    <mergeCell ref="A3:F3"/>
  </mergeCells>
  <printOptions horizontalCentered="1"/>
  <pageMargins left="0.49" right="0.17" top="0.5905511811023623" bottom="0.5905511811023623" header="0.5118110236220472" footer="0.5118110236220472"/>
  <pageSetup fitToHeight="3" fitToWidth="1" horizontalDpi="1200" verticalDpi="1200" orientation="portrait" paperSize="9" scale="4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2011-09-15T07:18:35Z</cp:lastPrinted>
  <dcterms:created xsi:type="dcterms:W3CDTF">2008-08-29T04:55:50Z</dcterms:created>
  <dcterms:modified xsi:type="dcterms:W3CDTF">2011-11-25T10:52:16Z</dcterms:modified>
  <cp:category/>
  <cp:version/>
  <cp:contentType/>
  <cp:contentStatus/>
</cp:coreProperties>
</file>